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ramatsu-masae\Desktop\"/>
    </mc:Choice>
  </mc:AlternateContent>
  <bookViews>
    <workbookView xWindow="240" yWindow="60" windowWidth="16650" windowHeight="4995" tabRatio="8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AM35" i="9"/>
  <c r="C35" i="9"/>
  <c r="CO34" i="9"/>
  <c r="BW34" i="9"/>
  <c r="AM34" i="9"/>
  <c r="C34" i="9"/>
  <c r="U34" i="9" s="1"/>
  <c r="U35" i="9" s="1"/>
  <c r="U36" i="9" s="1"/>
  <c r="U37" i="9" s="1"/>
  <c r="BE34" i="9" l="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<sst xmlns="http://schemas.openxmlformats.org/spreadsheetml/2006/main" count="1037" uniqueCount="545">
  <si>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</si>
  <si>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</si>
  <si>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</si>
  <si>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</si>
  <si>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</si>
  <si>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</si>
  <si>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</si>
  <si>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</si>
  <si>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</si>
  <si>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</si>
  <si>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</si>
  <si>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</si>
  <si>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</si>
  <si>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</si>
  <si>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</si>
  <si>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</si>
  <si>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</si>
  <si>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</si>
  <si>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</si>
  <si>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</si>
  <si>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</si>
  <si>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</si>
  <si>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</si>
  <si>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</si>
  <si>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</si>
  <si>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</si>
  <si>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</si>
  <si>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</si>
  <si>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</si>
  <si>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</si>
  <si>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</si>
  <si>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</si>
  <si>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</si>
  <si>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</si>
  <si>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</si>
  <si>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</si>
  <si>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</si>
  <si>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</si>
  <si>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</si>
  <si>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</si>
  <si>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</si>
  <si>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</si>
  <si>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</si>
  <si>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</si>
  <si>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</si>
  <si>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</si>
  <si>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</si>
  <si>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</si>
  <si>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</si>
  <si>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</si>
  <si>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</si>
  <si>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</si>
  <si>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</si>
  <si>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</si>
  <si>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</si>
  <si>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</si>
  <si>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</si>
  <si>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</si>
  <si>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</si>
  <si>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</si>
  <si>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</si>
  <si>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</si>
  <si>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</si>
  <si>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</si>
  <si>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</si>
  <si>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</si>
  <si>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</si>
  <si>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</si>
  <si>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</si>
  <si>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</si>
  <si>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</si>
  <si>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</si>
  <si>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</si>
  <si>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</si>
  <si>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</si>
  <si>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</si>
  <si>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</si>
  <si>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</si>
  <si>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</si>
  <si>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</si>
  <si>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</si>
  <si>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</si>
  <si>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</si>
  <si>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</si>
  <si>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</si>
  <si>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</si>
  <si>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</si>
  <si>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</si>
  <si>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</si>
  <si>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</si>
  <si>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</si>
  <si>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</si>
  <si>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</si>
  <si>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</si>
  <si>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</si>
  <si>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</si>
  <si>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</si>
  <si>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</si>
  <si>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</si>
  <si>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</si>
  <si>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</si>
  <si>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</si>
  <si>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</si>
  <si>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</si>
  <si>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</si>
  <si>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</si>
  <si>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</si>
  <si>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</si>
  <si>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</si>
  <si>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</si>
  <si>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</si>
  <si>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</si>
  <si>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</si>
  <si>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</si>
  <si>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</si>
  <si>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</si>
  <si>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</si>
  <si>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</si>
  <si>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</si>
  <si>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</si>
  <si>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</si>
  <si>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</si>
  <si>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</si>
  <si>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</si>
  <si>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</si>
  <si>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</si>
  <si>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</si>
  <si>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</si>
  <si>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</si>
  <si>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</si>
  <si>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</si>
  <si>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</si>
  <si>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</si>
  <si>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</si>
  <si>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</si>
  <si>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</si>
  <si>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</si>
  <si>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</si>
  <si>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</si>
  <si>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</si>
  <si>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</si>
  <si>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</si>
  <si>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</si>
  <si>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</si>
  <si>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</si>
  <si>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</si>
  <si>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</si>
  <si>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</si>
  <si>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</si>
  <si>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</si>
  <si>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</si>
  <si>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</si>
  <si>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</si>
  <si>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</si>
  <si>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</si>
  <si>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</si>
  <si>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</si>
  <si>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</si>
  <si>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</si>
  <si>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</si>
  <si>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</si>
  <si>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</si>
  <si>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</si>
  <si>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</si>
  <si>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</si>
  <si>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</si>
  <si>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</si>
  <si>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</si>
  <si>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</si>
  <si>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</si>
  <si>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</si>
  <si>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</si>
  <si>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</si>
  <si>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</si>
  <si>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</si>
  <si>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</si>
  <si>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</si>
  <si>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</si>
  <si>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</si>
  <si>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</si>
  <si>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</si>
  <si>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</si>
  <si>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</si>
  <si>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</si>
  <si>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</si>
  <si>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</si>
  <si>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</si>
  <si>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</si>
  <si>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</si>
  <si>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</si>
  <si>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</si>
  <si>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</si>
  <si>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</si>
  <si>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</si>
  <si>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</si>
  <si>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山梨県身延町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</si>
  <si>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</si>
  <si>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</si>
  <si>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</si>
  <si>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</si>
  <si>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</si>
  <si>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</si>
  <si>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</si>
  <si>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</si>
  <si>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</si>
  <si>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</si>
  <si>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</si>
  <si>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</si>
  <si>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</si>
  <si>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</si>
  <si>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</si>
  <si>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</si>
  <si>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</si>
  <si>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</si>
  <si>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</si>
  <si>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</si>
  <si>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</si>
  <si>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</si>
  <si>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</si>
  <si>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</si>
  <si>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</si>
  <si>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</si>
  <si>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</si>
  <si>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</si>
  <si>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</si>
  <si>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</si>
  <si>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</si>
  <si>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</si>
  <si>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</si>
  <si>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</si>
  <si>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</si>
  <si>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</si>
  <si>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</si>
  <si>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</si>
  <si>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</si>
  <si>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</si>
  <si>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</si>
  <si>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</si>
  <si>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</si>
  <si>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</si>
  <si>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</si>
  <si>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</si>
  <si>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</si>
  <si>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</si>
  <si>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</si>
  <si>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</si>
  <si>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</si>
  <si>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</si>
  <si>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</si>
  <si>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</si>
  <si>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</si>
  <si>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</si>
  <si>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</si>
  <si>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</si>
  <si>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</si>
  <si>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</si>
  <si>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</si>
  <si>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</si>
  <si>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</si>
  <si>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</si>
  <si>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</si>
  <si>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</si>
  <si>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</si>
  <si>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</si>
  <si>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</si>
  <si>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</si>
  <si>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</si>
  <si>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</si>
  <si>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</si>
  <si>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</si>
  <si>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</si>
  <si>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</si>
  <si>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</si>
  <si>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</si>
  <si>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</si>
  <si>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</si>
  <si>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</si>
  <si>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</si>
  <si>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</si>
  <si>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</si>
  <si>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</si>
  <si>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</si>
  <si>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</si>
  <si>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</si>
  <si>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</si>
  <si>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</si>
  <si>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</si>
  <si>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</si>
  <si>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</si>
  <si>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</si>
  <si>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</si>
  <si>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</si>
  <si>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</si>
  <si>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</si>
  <si>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</si>
  <si>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</si>
  <si>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</si>
  <si>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</si>
  <si>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</si>
  <si>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</si>
  <si>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</si>
  <si>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</si>
  <si>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</si>
  <si>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</si>
  <si>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</si>
  <si>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</si>
  <si>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</si>
  <si>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</si>
  <si>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</si>
  <si>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</si>
  <si>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</si>
  <si>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</si>
  <si>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</si>
  <si>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</si>
  <si>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</si>
  <si>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</si>
  <si>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</si>
  <si>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</si>
  <si>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</si>
  <si>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</si>
  <si>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</si>
  <si>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</si>
  <si>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</si>
  <si>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</si>
  <si>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</si>
  <si>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</si>
  <si>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</si>
  <si>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</si>
  <si>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</si>
  <si>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</si>
  <si>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</si>
  <si>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</si>
  <si>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</si>
  <si>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</si>
  <si>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</si>
  <si>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</si>
  <si>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</si>
  <si>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</si>
  <si>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</si>
  <si>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</si>
  <si>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</si>
  <si>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</si>
  <si>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</si>
  <si>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</si>
  <si>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山梨県身延町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</si>
  <si>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</si>
  <si>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</si>
  <si>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</si>
  <si>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</si>
  <si>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</si>
  <si>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</si>
  <si>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</si>
  <si>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</si>
  <si>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</si>
  <si>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</si>
  <si>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</si>
  <si>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</si>
  <si>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</si>
  <si>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</si>
  <si>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</si>
  <si>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</si>
  <si>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</si>
  <si>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</si>
  <si>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</si>
  <si>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</si>
  <si>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</si>
  <si>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</si>
  <si>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</si>
  <si>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</si>
  <si>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</si>
  <si>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</si>
  <si>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</si>
  <si>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</si>
  <si>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</si>
  <si>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</si>
  <si>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</si>
  <si>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</si>
  <si>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</si>
  <si>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</si>
  <si>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</si>
  <si>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</si>
  <si>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</si>
  <si>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</si>
  <si>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</si>
  <si>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農業集落排水事業等特別会計</t>
    <phoneticPr fontId="5"/>
  </si>
  <si>
    <t>下水道事業特別会計</t>
    <phoneticPr fontId="5"/>
  </si>
  <si>
    <t>下部奥の湯温泉事業特別会計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</si>
  <si>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</si>
  <si>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</si>
  <si>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</si>
  <si>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</si>
  <si>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</si>
  <si>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</si>
  <si>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</si>
  <si>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</si>
  <si>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</si>
  <si>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</si>
  <si>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</si>
  <si>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</si>
  <si>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</si>
  <si>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</si>
  <si>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</si>
  <si>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</si>
  <si>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</si>
  <si>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</si>
  <si>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</si>
  <si>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</si>
  <si>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</si>
  <si>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</si>
  <si>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</si>
  <si>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</si>
  <si>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</si>
  <si>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</si>
  <si>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</si>
  <si>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</si>
  <si>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</si>
  <si>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</si>
  <si>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</si>
  <si>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</si>
  <si>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</si>
  <si>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</si>
  <si>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</si>
  <si>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</si>
  <si>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</si>
  <si>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</si>
  <si>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</si>
  <si>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</si>
  <si>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</si>
  <si>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</si>
  <si>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</si>
  <si>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</si>
  <si>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</si>
  <si>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</si>
  <si>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</si>
  <si>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</si>
  <si>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</si>
  <si>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</si>
  <si>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</si>
  <si>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</si>
  <si>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</si>
  <si>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</si>
  <si>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</si>
  <si>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</si>
  <si>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</si>
  <si>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</si>
  <si>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</si>
  <si>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</si>
  <si>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</si>
  <si>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</si>
  <si>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</si>
  <si>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</si>
  <si>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</si>
  <si>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</si>
  <si>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</si>
  <si>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</si>
  <si>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</si>
  <si>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</si>
  <si>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</si>
  <si>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</si>
  <si>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</si>
  <si>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</si>
  <si>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</si>
  <si>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</si>
  <si>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</si>
  <si>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</si>
  <si>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</si>
  <si>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</si>
  <si>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</si>
  <si>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</si>
  <si>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</si>
  <si>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</si>
  <si>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</si>
  <si>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</si>
  <si>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</si>
  <si>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</si>
  <si>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</si>
  <si>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</si>
  <si>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</si>
  <si>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</si>
  <si>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</si>
  <si>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</si>
  <si>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</si>
  <si>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</si>
  <si>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</si>
  <si>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</si>
  <si>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</si>
  <si>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</si>
  <si>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</si>
  <si>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</si>
  <si>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</si>
  <si>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</si>
  <si>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</si>
  <si>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</si>
  <si>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</si>
  <si>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</si>
  <si>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</si>
  <si>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</si>
  <si>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</si>
  <si>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</si>
  <si>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</si>
  <si>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</si>
  <si>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</si>
  <si>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</si>
  <si>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</si>
  <si>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</si>
  <si>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</si>
  <si>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</si>
  <si>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</si>
  <si>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</si>
  <si>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</si>
  <si>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</si>
  <si>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</si>
  <si>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</si>
  <si>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</si>
  <si>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</si>
  <si>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</si>
  <si>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</si>
  <si>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</si>
  <si>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</si>
  <si>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</si>
  <si>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</si>
  <si>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</si>
  <si>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</si>
  <si>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</si>
  <si>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</si>
  <si>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介護保険特別会計</t>
  </si>
  <si>
    <t>簡易水道事業特別会計</t>
  </si>
  <si>
    <t>介護サービス事業特別会計</t>
  </si>
  <si>
    <t>下部奥の湯温泉事業特別会計</t>
  </si>
  <si>
    <t>後期高齢者医療特別会計</t>
  </si>
  <si>
    <t>下水道事業特別会計</t>
  </si>
  <si>
    <t>その他会計（赤字）</t>
  </si>
  <si>
    <t>その他会計（黒字）</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</si>
  <si>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</si>
  <si>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</si>
  <si>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</si>
  <si>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</si>
  <si>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</si>
  <si>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</si>
  <si>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</si>
  <si>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</si>
  <si>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</si>
  <si>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</si>
  <si>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本町の将来負担比率及び実質公債費比率は類似団体内平均値を大幅に下回り、非常に秀逸な状況を保っている。
　これらは、行政改革の断行や公債費の計画的管理を進めてきた結果である。
　しかしながら、生活基盤（水道・道路・下水道等）施設や各種公共施設などの老朽化が進むことが予想されることから、将来負担の軽減に向け、計画的な財政運営へと繋げて行くことが必要である。
　また、公営企業に係る事業費増大も懸念されるため、中長期的な財政ビジョンをもちつつ公債費管理への取組みに努めていく。</t>
    <rPh sb="4" eb="6">
      <t>ショウライ</t>
    </rPh>
    <rPh sb="6" eb="8">
      <t>フタン</t>
    </rPh>
    <rPh sb="8" eb="10">
      <t>ヒリツ</t>
    </rPh>
    <rPh sb="10" eb="11">
      <t>オヨ</t>
    </rPh>
    <rPh sb="20" eb="22">
      <t>ルイジ</t>
    </rPh>
    <rPh sb="22" eb="24">
      <t>ダンタイ</t>
    </rPh>
    <rPh sb="24" eb="25">
      <t>ナイ</t>
    </rPh>
    <rPh sb="25" eb="28">
      <t>ヘイキンチ</t>
    </rPh>
    <rPh sb="29" eb="31">
      <t>オオハバ</t>
    </rPh>
    <rPh sb="32" eb="34">
      <t>シタマワ</t>
    </rPh>
    <rPh sb="58" eb="60">
      <t>ギョウセイ</t>
    </rPh>
    <rPh sb="60" eb="62">
      <t>カイカク</t>
    </rPh>
    <rPh sb="63" eb="65">
      <t>ダンコウ</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</si>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</sst>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51746</c:v>
                </c:pt>
                <c:pt idx="1">
                  <c:v>81534</c:v>
                </c:pt>
                <c:pt idx="2">
                  <c:v>90113</c:v>
                </c:pt>
                <c:pt idx="3">
                  <c:v>53795</c:v>
                </c:pt>
                <c:pt idx="4">
                  <c:v>64501</c:v>
                </c:pt>
              </c:numCache>
            </c:numRef>
          </c:val>
          <c:smooth val="0"/>
        </c:ser>
        <c:dLbls>
          <c:showLegendKey val="0"/>
          <c:showVal val="0"/>
          <c:showCatName val="0"/>
          <c:showSerName val="0"/>
          <c:showPercent val="0"/>
          <c:showBubbleSize val="0"/>
        </c:dLbls>
        <c:marker val="1"/>
        <c:smooth val="0"/>
        <c:axId val="470882784"/>
        <c:axId val="470887488"/>
      </c:lineChart>
      <c:catAx>
        <c:axId val="47088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887488"/>
        <c:crosses val="autoZero"/>
        <c:auto val="1"/>
        <c:lblAlgn val="ctr"/>
        <c:lblOffset val="100"/>
        <c:tickLblSkip val="1"/>
        <c:tickMarkSkip val="1"/>
        <c:noMultiLvlLbl val="0"/>
      </c:catAx>
      <c:valAx>
        <c:axId val="4708874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88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12.15</c:v>
                </c:pt>
                <c:pt idx="1">
                  <c:v>13.96</c:v>
                </c:pt>
                <c:pt idx="2">
                  <c:v>8.07</c:v>
                </c:pt>
                <c:pt idx="3">
                  <c:v>14.13</c:v>
                </c:pt>
                <c:pt idx="4">
                  <c:v>12.01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23.27</c:v>
                </c:pt>
                <c:pt idx="1">
                  <c:v>23.24</c:v>
                </c:pt>
                <c:pt idx="2">
                  <c:v>25.09</c:v>
                </c:pt>
                <c:pt idx="3">
                  <c:v>25.35</c:v>
                </c:pt>
                <c:pt idx="4">
                  <c:v>26.9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0887880"/>
        <c:axId val="470888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6.22</c:v>
                </c:pt>
                <c:pt idx="1">
                  <c:v>13.15</c:v>
                </c:pt>
                <c:pt idx="2">
                  <c:v>11.7</c:v>
                </c:pt>
                <c:pt idx="3">
                  <c:v>15.78</c:v>
                </c:pt>
                <c:pt idx="4">
                  <c:v>6.42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0887880"/>
        <c:axId val="470888272"/>
      </c:lineChart>
      <c:catAx>
        <c:axId val="47088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0888272"/>
        <c:crosses val="autoZero"/>
        <c:auto val="1"/>
        <c:lblAlgn val="ctr"/>
        <c:lblOffset val="100"/>
        <c:tickLblSkip val="1"/>
        <c:tickMarkSkip val="1"/>
        <c:noMultiLvlLbl val="0"/>
      </c:catAx>
      <c:valAx>
        <c:axId val="47088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88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1.53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下部奥の湯温泉事業特別会計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0.02</c:v>
                </c:pt>
                <c:pt idx="4">
                  <c:v>#N/A</c:v>
                </c:pt>
                <c:pt idx="5">
                  <c:v>0.06</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0.03</c:v>
                </c:pt>
                <c:pt idx="6">
                  <c:v>#N/A</c:v>
                </c:pt>
                <c:pt idx="7">
                  <c:v>0.03</c:v>
                </c:pt>
                <c:pt idx="8">
                  <c:v>#N/A</c:v>
                </c:pt>
                <c:pt idx="9">
                  <c:v>0.31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1.06</c:v>
                </c:pt>
                <c:pt idx="2">
                  <c:v>#N/A</c:v>
                </c:pt>
                <c:pt idx="3">
                  <c:v>1.03</c:v>
                </c:pt>
                <c:pt idx="4">
                  <c:v>#N/A</c:v>
                </c:pt>
                <c:pt idx="5">
                  <c:v>1.03</c:v>
                </c:pt>
                <c:pt idx="6">
                  <c:v>#N/A</c:v>
                </c:pt>
                <c:pt idx="7">
                  <c:v>1.1299999999999999</c:v>
                </c:pt>
                <c:pt idx="8">
                  <c:v>#N/A</c:v>
                </c:pt>
                <c:pt idx="9">
                  <c:v>1.33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2.19</c:v>
                </c:pt>
                <c:pt idx="2">
                  <c:v>#N/A</c:v>
                </c:pt>
                <c:pt idx="3">
                  <c:v>2.23</c:v>
                </c:pt>
                <c:pt idx="4">
                  <c:v>#N/A</c:v>
                </c:pt>
                <c:pt idx="5">
                  <c:v>2.2599999999999998</c:v>
                </c:pt>
                <c:pt idx="6">
                  <c:v>#N/A</c:v>
                </c:pt>
                <c:pt idx="7">
                  <c:v>2.62</c:v>
                </c:pt>
                <c:pt idx="8">
                  <c:v>#N/A</c:v>
                </c:pt>
                <c:pt idx="9">
                  <c:v>2.0699999999999998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12.15</c:v>
                </c:pt>
                <c:pt idx="2">
                  <c:v>#N/A</c:v>
                </c:pt>
                <c:pt idx="3">
                  <c:v>13.96</c:v>
                </c:pt>
                <c:pt idx="4">
                  <c:v>#N/A</c:v>
                </c:pt>
                <c:pt idx="5">
                  <c:v>8.07</c:v>
                </c:pt>
                <c:pt idx="6">
                  <c:v>#N/A</c:v>
                </c:pt>
                <c:pt idx="7">
                  <c:v>14.13</c:v>
                </c:pt>
                <c:pt idx="8">
                  <c:v>#N/A</c:v>
                </c:pt>
                <c:pt idx="9">
                  <c:v>12.01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37719240"/>
        <c:axId val="537722376"/>
      </c:barChart>
      <c:catAx>
        <c:axId val="53771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7722376"/>
        <c:crosses val="autoZero"/>
        <c:auto val="1"/>
        <c:lblAlgn val="ctr"/>
        <c:lblOffset val="100"/>
        <c:tickLblSkip val="1"/>
        <c:tickMarkSkip val="1"/>
        <c:noMultiLvlLbl val="0"/>
      </c:catAx>
      <c:valAx>
        <c:axId val="537722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719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1301</c:v>
                </c:pt>
                <c:pt idx="5">
                  <c:v>1329</c:v>
                </c:pt>
                <c:pt idx="8">
                  <c:v>1342</c:v>
                </c:pt>
                <c:pt idx="11">
                  <c:v>1254</c:v>
                </c:pt>
                <c:pt idx="14">
                  <c:v>1132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77</c:v>
                </c:pt>
                <c:pt idx="3">
                  <c:v>77</c:v>
                </c:pt>
                <c:pt idx="6">
                  <c:v>56</c:v>
                </c:pt>
                <c:pt idx="9">
                  <c:v>35</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431</c:v>
                </c:pt>
                <c:pt idx="3">
                  <c:v>486</c:v>
                </c:pt>
                <c:pt idx="6">
                  <c:v>521</c:v>
                </c:pt>
                <c:pt idx="9">
                  <c:v>476</c:v>
                </c:pt>
                <c:pt idx="12">
                  <c:v>513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1174</c:v>
                </c:pt>
                <c:pt idx="3">
                  <c:v>1117</c:v>
                </c:pt>
                <c:pt idx="6">
                  <c:v>986</c:v>
                </c:pt>
                <c:pt idx="9">
                  <c:v>740</c:v>
                </c:pt>
                <c:pt idx="12">
                  <c:v>528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37726296"/>
        <c:axId val="53772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381</c:v>
                </c:pt>
                <c:pt idx="2">
                  <c:v>#N/A</c:v>
                </c:pt>
                <c:pt idx="3">
                  <c:v>#N/A</c:v>
                </c:pt>
                <c:pt idx="4">
                  <c:v>351</c:v>
                </c:pt>
                <c:pt idx="5">
                  <c:v>#N/A</c:v>
                </c:pt>
                <c:pt idx="6">
                  <c:v>#N/A</c:v>
                </c:pt>
                <c:pt idx="7">
                  <c:v>221</c:v>
                </c:pt>
                <c:pt idx="8">
                  <c:v>#N/A</c:v>
                </c:pt>
                <c:pt idx="9">
                  <c:v>#N/A</c:v>
                </c:pt>
                <c:pt idx="10">
                  <c:v>-3</c:v>
                </c:pt>
                <c:pt idx="11">
                  <c:v>#N/A</c:v>
                </c:pt>
                <c:pt idx="12">
                  <c:v>#N/A</c:v>
                </c:pt>
                <c:pt idx="13">
                  <c:v>-54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37726296"/>
        <c:axId val="537722768"/>
      </c:lineChart>
      <c:catAx>
        <c:axId val="53772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7722768"/>
        <c:crosses val="autoZero"/>
        <c:auto val="1"/>
        <c:lblAlgn val="ctr"/>
        <c:lblOffset val="100"/>
        <c:tickLblSkip val="1"/>
        <c:tickMarkSkip val="1"/>
        <c:noMultiLvlLbl val="0"/>
      </c:catAx>
      <c:valAx>
        <c:axId val="53772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72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11348</c:v>
                </c:pt>
                <c:pt idx="5">
                  <c:v>10731</c:v>
                </c:pt>
                <c:pt idx="8">
                  <c:v>10768</c:v>
                </c:pt>
                <c:pt idx="11">
                  <c:v>10133</c:v>
                </c:pt>
                <c:pt idx="14">
                  <c:v>9889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429</c:v>
                </c:pt>
                <c:pt idx="5">
                  <c:v>401</c:v>
                </c:pt>
                <c:pt idx="8">
                  <c:v>355</c:v>
                </c:pt>
                <c:pt idx="11">
                  <c:v>302</c:v>
                </c:pt>
                <c:pt idx="14">
                  <c:v>270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5121</c:v>
                </c:pt>
                <c:pt idx="5">
                  <c:v>5209</c:v>
                </c:pt>
                <c:pt idx="8">
                  <c:v>5549</c:v>
                </c:pt>
                <c:pt idx="11">
                  <c:v>5497</c:v>
                </c:pt>
                <c:pt idx="14">
                  <c:v>5829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2537</c:v>
                </c:pt>
                <c:pt idx="3">
                  <c:v>2464</c:v>
                </c:pt>
                <c:pt idx="6">
                  <c:v>2441</c:v>
                </c:pt>
                <c:pt idx="9">
                  <c:v>2480</c:v>
                </c:pt>
                <c:pt idx="12">
                  <c:v>2533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654</c:v>
                </c:pt>
                <c:pt idx="3">
                  <c:v>590</c:v>
                </c:pt>
                <c:pt idx="6">
                  <c:v>617</c:v>
                </c:pt>
                <c:pt idx="9">
                  <c:v>567</c:v>
                </c:pt>
                <c:pt idx="12">
                  <c:v>446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5464</c:v>
                </c:pt>
                <c:pt idx="3">
                  <c:v>5376</c:v>
                </c:pt>
                <c:pt idx="6">
                  <c:v>5621</c:v>
                </c:pt>
                <c:pt idx="9">
                  <c:v>5030</c:v>
                </c:pt>
                <c:pt idx="12">
                  <c:v>4756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64</c:v>
                </c:pt>
                <c:pt idx="3">
                  <c:v>57</c:v>
                </c:pt>
                <c:pt idx="6">
                  <c:v>89</c:v>
                </c:pt>
                <c:pt idx="9">
                  <c:v>71</c:v>
                </c:pt>
                <c:pt idx="12">
                  <c:v>62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8159</c:v>
                </c:pt>
                <c:pt idx="3">
                  <c:v>6972</c:v>
                </c:pt>
                <c:pt idx="6">
                  <c:v>5753</c:v>
                </c:pt>
                <c:pt idx="9">
                  <c:v>4638</c:v>
                </c:pt>
                <c:pt idx="12">
                  <c:v>4127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37720808"/>
        <c:axId val="537723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37720808"/>
        <c:axId val="537723552"/>
      </c:lineChart>
      <c:catAx>
        <c:axId val="537720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7723552"/>
        <c:crosses val="autoZero"/>
        <c:auto val="1"/>
        <c:lblAlgn val="ctr"/>
        <c:lblOffset val="100"/>
        <c:tickLblSkip val="1"/>
        <c:tickMarkSkip val="1"/>
        <c:noMultiLvlLbl val="0"/>
      </c:catAx>
      <c:valAx>
        <c:axId val="53772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720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{3016B105-9D4F-473E-AB7F-E42A170AA6F1}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{061EB147-0CFD-4DA7-A98A-80895CDB516B}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{DFFCBB80-827E-4C45-A0EC-54ED8701588C}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{AF0B48EF-5E11-4D42-9078-9C7CA40EA86E}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{472A0DD8-3263-4A91-8A73-55CB30D5C026}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{281E2D93-A79A-4E2C-86AF-BF448F9F00EF}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{E01DB42F-9E4B-4ECD-9E79-2C95AAF7DFE4}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{CA7E8335-2911-4E7F-B030-2302D8D94635}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{5681042A-B942-4933-A019-0E0E49D53503}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{8793CA72-5FE9-499F-9D5B-C8CF5722A477}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37724336"/>
        <c:axId val="448435824"/>
      </c:scatterChart>
      <c:valAx>
        <c:axId val="537724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8435824"/>
        <c:crosses val="autoZero"/>
        <c:crossBetween val="midCat"/>
      </c:valAx>
      <c:valAx>
        <c:axId val="448435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7724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{5BBAE2A6-960A-42F5-BDE8-FAFE26A80443}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{0854CE6B-4869-4A8C-AF34-0FAADFD51097}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{3F20375B-580A-484F-B836-03443E9A0D08}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{D0D356A4-216E-49A5-BB46-CBAB9D5CC7DB}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{6DAACA95-8C76-4092-B8D2-93E4C349415E}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7.8</c:v>
                </c:pt>
                <c:pt idx="2">
                  <c:v>5.8</c:v>
                </c:pt>
                <c:pt idx="3">
                  <c:v>3.5</c:v>
                </c:pt>
                <c:pt idx="4">
                  <c:v>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{5361ED5A-E88D-459F-B841-A713C2541368}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{FED72692-68E5-4580-B05D-AF61679AC600}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{AB7CBEB1-5069-444B-A642-3A7CAC22EBE9}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{F7AA1391-1496-40ED-B19F-59D2F8A204E3}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{E73213B1-3898-4FFC-9D95-2DDCE571CFB0}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8438568"/>
        <c:axId val="448438960"/>
      </c:scatterChart>
      <c:valAx>
        <c:axId val="448438568"/>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8438960"/>
        <c:crosses val="autoZero"/>
        <c:crossBetween val="midCat"/>
      </c:valAx>
      <c:valAx>
        <c:axId val="448438960"/>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843856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実質公債費比率の分子となる元利償還金の額は、新規の地方債の発行を抑制したり、これまでも続けてきた繰上償還を実施してきたことにより、算入公債費を上回る状況となった。</a:t>
          </a:r>
        </a:p>
        <a:p>
          <a:r>
            <a:rPr kumimoji="1" lang="ja-JP" altLang="en-US" sz="1200">
              <a:latin typeface="ＭＳ ゴシック" pitchFamily="49" charset="-128"/>
              <a:ea typeface="ＭＳ ゴシック" pitchFamily="49" charset="-128"/>
            </a:rPr>
            <a:t>これに対し、公営企業に対する繰入金は、合併後も引き続き事業を展開している簡易水道・下水道事業への公債費償還分として繰出額が年々増加傾向となってきており、今後も増加することが予想されることから適正な債務管理に努めていきたい。</a:t>
          </a:r>
        </a:p>
        <a:p>
          <a:r>
            <a:rPr kumimoji="1" lang="ja-JP" altLang="en-US" sz="1200">
              <a:latin typeface="ＭＳ ゴシック" pitchFamily="49" charset="-128"/>
              <a:ea typeface="ＭＳ ゴシック" pitchFamily="49" charset="-128"/>
            </a:rPr>
            <a:t>また、一部事務組合として飯富病院、峡南衛生組合、峡南広域行政組合の構成下にあり、施設整備、設備更新など将来的な負担増加要素も懸念されることから、弾力性を保ちつつ対応することが重要と考え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将来負担比率の分子の中で一番大きな額である地方債の現在高は、地方債の発行抑制、継続的な繰上償還を続けてきたことにより、年々下降してきている。</a:t>
          </a:r>
        </a:p>
        <a:p>
          <a:r>
            <a:rPr kumimoji="1" lang="ja-JP" altLang="en-US" sz="1400">
              <a:latin typeface="ＭＳ ゴシック" pitchFamily="49" charset="-128"/>
              <a:ea typeface="ＭＳ ゴシック" pitchFamily="49" charset="-128"/>
            </a:rPr>
            <a:t>充当可能財源等である基準財政需要額算入見込額は少しづつ下がっているが、充当可能基金については、年度末の剰余財源を考慮しながら積立を行ってきたことなどにより増額となってきている。</a:t>
          </a:r>
        </a:p>
        <a:p>
          <a:r>
            <a:rPr kumimoji="1" lang="ja-JP" altLang="en-US" sz="1400">
              <a:latin typeface="ＭＳ ゴシック" pitchFamily="49" charset="-128"/>
              <a:ea typeface="ＭＳ ゴシック" pitchFamily="49" charset="-128"/>
            </a:rPr>
            <a:t>これにより、将来負担比率の分子の額も、過去最低の額となり、平成２６年度については、将来負担比率が過去最高のマイナスとなった。</a:t>
          </a:r>
        </a:p>
        <a:p>
          <a:r>
            <a:rPr kumimoji="1" lang="ja-JP" altLang="en-US" sz="1400">
              <a:latin typeface="ＭＳ ゴシック" pitchFamily="49" charset="-128"/>
              <a:ea typeface="ＭＳ ゴシック" pitchFamily="49" charset="-128"/>
            </a:rPr>
            <a:t>　しかし、公営企業債等への繰出金については、合併以降も引き続き事業を展開してきた簡易水道事業・下水道事業の公債費分の増加が見込まれるため、今後は上昇に転じることが予想される。</a:t>
          </a:r>
        </a:p>
        <a:p>
          <a:r>
            <a:rPr kumimoji="1" lang="ja-JP" altLang="en-US" sz="1400">
              <a:latin typeface="ＭＳ ゴシック" pitchFamily="49" charset="-128"/>
              <a:ea typeface="ＭＳ ゴシック" pitchFamily="49" charset="-128"/>
            </a:rPr>
            <a:t>将来にわたる負担軽減のため、必要な財政機能をフルに活用しつつ財政規律の徹底と必要な施策への予算配分の重点化など財政健全化に向けた取り組みを継続していく。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本町の類似団体における財政力指数は全国平均を</a:t>
          </a:r>
          <a:r>
            <a:rPr kumimoji="1" lang="en-US" altLang="ja-JP" sz="1300">
              <a:latin typeface="ＭＳ Ｐゴシック"/>
            </a:rPr>
            <a:t>0.22</a:t>
          </a:r>
          <a:r>
            <a:rPr kumimoji="1" lang="ja-JP" altLang="en-US" sz="1300">
              <a:latin typeface="ＭＳ Ｐゴシック"/>
            </a:rPr>
            <a:t>ﾎﾟｲﾝﾄ山梨県平均を</a:t>
          </a:r>
          <a:r>
            <a:rPr kumimoji="1" lang="en-US" altLang="ja-JP" sz="1300">
              <a:latin typeface="ＭＳ Ｐゴシック"/>
            </a:rPr>
            <a:t>0.27</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38</a:t>
          </a:r>
          <a:r>
            <a:rPr kumimoji="1" lang="ja-JP" altLang="en-US" sz="1300">
              <a:latin typeface="ＭＳ Ｐゴシック"/>
            </a:rPr>
            <a:t>位となっている。</a:t>
          </a:r>
        </a:p>
        <a:p>
          <a:r>
            <a:rPr kumimoji="1" lang="ja-JP" altLang="en-US" sz="1300">
              <a:latin typeface="ＭＳ Ｐゴシック"/>
            </a:rPr>
            <a:t>　主たる要因として、人口減少に伴う少子高齢化が進み、過疎化により各種税目が減少傾向が続いてることが考えられる。</a:t>
          </a:r>
        </a:p>
        <a:p>
          <a:r>
            <a:rPr kumimoji="1" lang="ja-JP" altLang="en-US" sz="1300">
              <a:latin typeface="ＭＳ Ｐゴシック"/>
            </a:rPr>
            <a:t>　今後は交流人口の増加や子育て施策などの充実を目指し、「まち・ひと・しごと創生事業」を基軸とし、積極的な行政運営を進め併せてコンパクトな行政推進を図りつつ財政力向上へと推進していく。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164193</xdr:rowOff>
    </xdr:to>
    <xdr:cxnSp macro="">
      <xdr:nvCxnSpPr>
        <xdr:cNvPr id="69" name="直線コネクタ 68"/>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2" name="直線コネクタ 71"/>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152702</xdr:rowOff>
    </xdr:to>
    <xdr:cxnSp macro="">
      <xdr:nvCxnSpPr>
        <xdr:cNvPr id="75" name="直線コネクタ 74"/>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164193</xdr:rowOff>
    </xdr:to>
    <xdr:cxnSp macro="">
      <xdr:nvCxnSpPr>
        <xdr:cNvPr id="78" name="直線コネクタ 77"/>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本町の類似団体における経常収支比率は全国平均を</a:t>
          </a:r>
          <a:r>
            <a:rPr kumimoji="1" lang="en-US" altLang="ja-JP" sz="1300">
              <a:latin typeface="ＭＳ Ｐゴシック"/>
            </a:rPr>
            <a:t>20.6</a:t>
          </a:r>
          <a:r>
            <a:rPr kumimoji="1" lang="ja-JP" altLang="en-US" sz="1300">
              <a:latin typeface="ＭＳ Ｐゴシック"/>
            </a:rPr>
            <a:t>ﾎﾟｲﾝﾄ山梨県平均を</a:t>
          </a:r>
          <a:r>
            <a:rPr kumimoji="1" lang="en-US" altLang="ja-JP" sz="1300">
              <a:latin typeface="ＭＳ Ｐゴシック"/>
            </a:rPr>
            <a:t>14.40.</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1</a:t>
          </a:r>
          <a:r>
            <a:rPr kumimoji="1" lang="ja-JP" altLang="en-US" sz="1300">
              <a:latin typeface="ＭＳ Ｐゴシック"/>
            </a:rPr>
            <a:t>位となり柔軟な財政運営が図られている。</a:t>
          </a:r>
        </a:p>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年に町村合併によりスタートし、行政改革を中心に様々な行政運営を見直すと伴に地方債の抑制や既存地方債の計画的な償還などにより年々弾力性を増した財政構造改革が身を結んだ結果と分析している。</a:t>
          </a:r>
        </a:p>
        <a:p>
          <a:r>
            <a:rPr kumimoji="1" lang="ja-JP" altLang="en-US" sz="1300">
              <a:latin typeface="ＭＳ Ｐゴシック"/>
            </a:rPr>
            <a:t>　今後もこうした状況を維持しつつ、事業重点化などを進め、財政構造の弾力性の確保し、町政運営に努めていく。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98044</xdr:rowOff>
    </xdr:from>
    <xdr:to>
      <xdr:col>7</xdr:col>
      <xdr:colOff>152400</xdr:colOff>
      <xdr:row>58</xdr:row>
      <xdr:rowOff>170434</xdr:rowOff>
    </xdr:to>
    <xdr:cxnSp macro="">
      <xdr:nvCxnSpPr>
        <xdr:cNvPr id="130" name="直線コネクタ 129"/>
        <xdr:cNvCxnSpPr/>
      </xdr:nvCxnSpPr>
      <xdr:spPr>
        <a:xfrm>
          <a:off x="4114800" y="1004214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98044</xdr:rowOff>
    </xdr:from>
    <xdr:to>
      <xdr:col>6</xdr:col>
      <xdr:colOff>0</xdr:colOff>
      <xdr:row>59</xdr:row>
      <xdr:rowOff>167894</xdr:rowOff>
    </xdr:to>
    <xdr:cxnSp macro="">
      <xdr:nvCxnSpPr>
        <xdr:cNvPr id="133" name="直線コネクタ 132"/>
        <xdr:cNvCxnSpPr/>
      </xdr:nvCxnSpPr>
      <xdr:spPr>
        <a:xfrm flipV="1">
          <a:off x="3225800" y="1004214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66548</xdr:rowOff>
    </xdr:from>
    <xdr:to>
      <xdr:col>4</xdr:col>
      <xdr:colOff>482600</xdr:colOff>
      <xdr:row>59</xdr:row>
      <xdr:rowOff>167894</xdr:rowOff>
    </xdr:to>
    <xdr:cxnSp macro="">
      <xdr:nvCxnSpPr>
        <xdr:cNvPr id="136" name="直線コネクタ 135"/>
        <xdr:cNvCxnSpPr/>
      </xdr:nvCxnSpPr>
      <xdr:spPr>
        <a:xfrm>
          <a:off x="2336800" y="101820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66548</xdr:rowOff>
    </xdr:from>
    <xdr:to>
      <xdr:col>3</xdr:col>
      <xdr:colOff>279400</xdr:colOff>
      <xdr:row>59</xdr:row>
      <xdr:rowOff>114808</xdr:rowOff>
    </xdr:to>
    <xdr:cxnSp macro="">
      <xdr:nvCxnSpPr>
        <xdr:cNvPr id="139" name="直線コネクタ 138"/>
        <xdr:cNvCxnSpPr/>
      </xdr:nvCxnSpPr>
      <xdr:spPr>
        <a:xfrm flipV="1">
          <a:off x="1447800" y="101820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119634</xdr:rowOff>
    </xdr:from>
    <xdr:to>
      <xdr:col>7</xdr:col>
      <xdr:colOff>203200</xdr:colOff>
      <xdr:row>59</xdr:row>
      <xdr:rowOff>49784</xdr:rowOff>
    </xdr:to>
    <xdr:sp macro="" textlink="">
      <xdr:nvSpPr>
        <xdr:cNvPr id="149" name="円/楕円 148"/>
        <xdr:cNvSpPr/>
      </xdr:nvSpPr>
      <xdr:spPr>
        <a:xfrm>
          <a:off x="49022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136161</xdr:rowOff>
    </xdr:from>
    <xdr:ext cx="762000" cy="259045"/>
    <xdr:sp macro="" textlink="">
      <xdr:nvSpPr>
        <xdr:cNvPr id="150" name="財政構造の弾力性該当値テキスト"/>
        <xdr:cNvSpPr txBox="1"/>
      </xdr:nvSpPr>
      <xdr:spPr>
        <a:xfrm>
          <a:off x="5041900" y="990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47244</xdr:rowOff>
    </xdr:from>
    <xdr:to>
      <xdr:col>6</xdr:col>
      <xdr:colOff>50800</xdr:colOff>
      <xdr:row>58</xdr:row>
      <xdr:rowOff>148844</xdr:rowOff>
    </xdr:to>
    <xdr:sp macro="" textlink="">
      <xdr:nvSpPr>
        <xdr:cNvPr id="151" name="円/楕円 150"/>
        <xdr:cNvSpPr/>
      </xdr:nvSpPr>
      <xdr:spPr>
        <a:xfrm>
          <a:off x="4064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159021</xdr:rowOff>
    </xdr:from>
    <xdr:ext cx="736600" cy="259045"/>
    <xdr:sp macro="" textlink="">
      <xdr:nvSpPr>
        <xdr:cNvPr id="152" name="テキスト ボックス 151"/>
        <xdr:cNvSpPr txBox="1"/>
      </xdr:nvSpPr>
      <xdr:spPr>
        <a:xfrm>
          <a:off x="3733800" y="976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117094</xdr:rowOff>
    </xdr:from>
    <xdr:to>
      <xdr:col>4</xdr:col>
      <xdr:colOff>533400</xdr:colOff>
      <xdr:row>60</xdr:row>
      <xdr:rowOff>47244</xdr:rowOff>
    </xdr:to>
    <xdr:sp macro="" textlink="">
      <xdr:nvSpPr>
        <xdr:cNvPr id="153" name="円/楕円 152"/>
        <xdr:cNvSpPr/>
      </xdr:nvSpPr>
      <xdr:spPr>
        <a:xfrm>
          <a:off x="3175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57421</xdr:rowOff>
    </xdr:from>
    <xdr:ext cx="762000" cy="259045"/>
    <xdr:sp macro="" textlink="">
      <xdr:nvSpPr>
        <xdr:cNvPr id="154" name="テキスト ボックス 153"/>
        <xdr:cNvSpPr txBox="1"/>
      </xdr:nvSpPr>
      <xdr:spPr>
        <a:xfrm>
          <a:off x="2844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15748</xdr:rowOff>
    </xdr:from>
    <xdr:to>
      <xdr:col>3</xdr:col>
      <xdr:colOff>330200</xdr:colOff>
      <xdr:row>59</xdr:row>
      <xdr:rowOff>117348</xdr:rowOff>
    </xdr:to>
    <xdr:sp macro="" textlink="">
      <xdr:nvSpPr>
        <xdr:cNvPr id="155" name="円/楕円 154"/>
        <xdr:cNvSpPr/>
      </xdr:nvSpPr>
      <xdr:spPr>
        <a:xfrm>
          <a:off x="2286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127525</xdr:rowOff>
    </xdr:from>
    <xdr:ext cx="762000" cy="259045"/>
    <xdr:sp macro="" textlink="">
      <xdr:nvSpPr>
        <xdr:cNvPr id="156" name="テキスト ボックス 155"/>
        <xdr:cNvSpPr txBox="1"/>
      </xdr:nvSpPr>
      <xdr:spPr>
        <a:xfrm>
          <a:off x="1955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64008</xdr:rowOff>
    </xdr:from>
    <xdr:to>
      <xdr:col>2</xdr:col>
      <xdr:colOff>127000</xdr:colOff>
      <xdr:row>59</xdr:row>
      <xdr:rowOff>165608</xdr:rowOff>
    </xdr:to>
    <xdr:sp macro="" textlink="">
      <xdr:nvSpPr>
        <xdr:cNvPr id="157" name="円/楕円 156"/>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4335</xdr:rowOff>
    </xdr:from>
    <xdr:ext cx="762000" cy="259045"/>
    <xdr:sp macro="" textlink="">
      <xdr:nvSpPr>
        <xdr:cNvPr id="158" name="テキスト ボックス 157"/>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[191,588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本町の類似団体における人口１人当たりの人件費・物件費は全国平均、山梨県平均を大きく上回り、類似団体においても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33</a:t>
          </a:r>
          <a:r>
            <a:rPr kumimoji="1" lang="ja-JP" altLang="en-US" sz="1300">
              <a:latin typeface="ＭＳ Ｐゴシック"/>
            </a:rPr>
            <a:t>位となっている。</a:t>
          </a:r>
        </a:p>
        <a:p>
          <a:r>
            <a:rPr kumimoji="1" lang="ja-JP" altLang="en-US" sz="1300">
              <a:latin typeface="ＭＳ Ｐゴシック"/>
            </a:rPr>
            <a:t>　こうした状況の要因として、近年本町における人口減少が進んだことで、１人当たりに係る数値が年々上昇しているためと分析している。</a:t>
          </a:r>
        </a:p>
        <a:p>
          <a:r>
            <a:rPr kumimoji="1" lang="ja-JP" altLang="en-US" sz="1300">
              <a:latin typeface="ＭＳ Ｐゴシック"/>
            </a:rPr>
            <a:t>　特に人件費については、本町が置かれた地形的、地理的要因により行政範囲が広域であることから組織や人的配置等々の要因により、ある一定規模の職員数を確保していく必要があるためで一人当たりの決算額が上昇している状況にある。</a:t>
          </a:r>
        </a:p>
        <a:p>
          <a:r>
            <a:rPr kumimoji="1" lang="ja-JP" altLang="en-US" sz="1300">
              <a:latin typeface="ＭＳ Ｐゴシック"/>
            </a:rPr>
            <a:t>　物件費は年々減少傾向であることから、人件費に関する採用など計画的に進め更なる定員管理の適正化に努めていく。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65949</xdr:rowOff>
    </xdr:from>
    <xdr:to>
      <xdr:col>7</xdr:col>
      <xdr:colOff>152400</xdr:colOff>
      <xdr:row>83</xdr:row>
      <xdr:rowOff>92754</xdr:rowOff>
    </xdr:to>
    <xdr:cxnSp macro="">
      <xdr:nvCxnSpPr>
        <xdr:cNvPr id="191" name="直線コネクタ 190"/>
        <xdr:cNvCxnSpPr/>
      </xdr:nvCxnSpPr>
      <xdr:spPr>
        <a:xfrm>
          <a:off x="4114800" y="14296299"/>
          <a:ext cx="838200" cy="2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10533</xdr:rowOff>
    </xdr:from>
    <xdr:to>
      <xdr:col>6</xdr:col>
      <xdr:colOff>0</xdr:colOff>
      <xdr:row>83</xdr:row>
      <xdr:rowOff>65949</xdr:rowOff>
    </xdr:to>
    <xdr:cxnSp macro="">
      <xdr:nvCxnSpPr>
        <xdr:cNvPr id="194" name="直線コネクタ 193"/>
        <xdr:cNvCxnSpPr/>
      </xdr:nvCxnSpPr>
      <xdr:spPr>
        <a:xfrm>
          <a:off x="3225800" y="14240883"/>
          <a:ext cx="889000" cy="5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157776</xdr:rowOff>
    </xdr:from>
    <xdr:to>
      <xdr:col>4</xdr:col>
      <xdr:colOff>482600</xdr:colOff>
      <xdr:row>83</xdr:row>
      <xdr:rowOff>10533</xdr:rowOff>
    </xdr:to>
    <xdr:cxnSp macro="">
      <xdr:nvCxnSpPr>
        <xdr:cNvPr id="197" name="直線コネクタ 196"/>
        <xdr:cNvCxnSpPr/>
      </xdr:nvCxnSpPr>
      <xdr:spPr>
        <a:xfrm>
          <a:off x="2336800" y="14216676"/>
          <a:ext cx="889000" cy="2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148303</xdr:rowOff>
    </xdr:from>
    <xdr:to>
      <xdr:col>3</xdr:col>
      <xdr:colOff>279400</xdr:colOff>
      <xdr:row>82</xdr:row>
      <xdr:rowOff>157776</xdr:rowOff>
    </xdr:to>
    <xdr:cxnSp macro="">
      <xdr:nvCxnSpPr>
        <xdr:cNvPr id="200" name="直線コネクタ 199"/>
        <xdr:cNvCxnSpPr/>
      </xdr:nvCxnSpPr>
      <xdr:spPr>
        <a:xfrm>
          <a:off x="1447800" y="14207203"/>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41954</xdr:rowOff>
    </xdr:from>
    <xdr:to>
      <xdr:col>7</xdr:col>
      <xdr:colOff>203200</xdr:colOff>
      <xdr:row>83</xdr:row>
      <xdr:rowOff>143554</xdr:rowOff>
    </xdr:to>
    <xdr:sp macro="" textlink="">
      <xdr:nvSpPr>
        <xdr:cNvPr id="210" name="円/楕円 209"/>
        <xdr:cNvSpPr/>
      </xdr:nvSpPr>
      <xdr:spPr>
        <a:xfrm>
          <a:off x="4902200" y="1427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14031</xdr:rowOff>
    </xdr:from>
    <xdr:ext cx="762000" cy="259045"/>
    <xdr:sp macro="" textlink="">
      <xdr:nvSpPr>
        <xdr:cNvPr id="211" name="人件費・物件費等の状況該当値テキスト"/>
        <xdr:cNvSpPr txBox="1"/>
      </xdr:nvSpPr>
      <xdr:spPr>
        <a:xfrm>
          <a:off x="5041900" y="1424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191,588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15149</xdr:rowOff>
    </xdr:from>
    <xdr:to>
      <xdr:col>6</xdr:col>
      <xdr:colOff>50800</xdr:colOff>
      <xdr:row>83</xdr:row>
      <xdr:rowOff>116749</xdr:rowOff>
    </xdr:to>
    <xdr:sp macro="" textlink="">
      <xdr:nvSpPr>
        <xdr:cNvPr id="212" name="円/楕円 211"/>
        <xdr:cNvSpPr/>
      </xdr:nvSpPr>
      <xdr:spPr>
        <a:xfrm>
          <a:off x="4064000" y="1424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101526</xdr:rowOff>
    </xdr:from>
    <xdr:ext cx="736600" cy="259045"/>
    <xdr:sp macro="" textlink="">
      <xdr:nvSpPr>
        <xdr:cNvPr id="213" name="テキスト ボックス 212"/>
        <xdr:cNvSpPr txBox="1"/>
      </xdr:nvSpPr>
      <xdr:spPr>
        <a:xfrm>
          <a:off x="3733800" y="1433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131183</xdr:rowOff>
    </xdr:from>
    <xdr:to>
      <xdr:col>4</xdr:col>
      <xdr:colOff>533400</xdr:colOff>
      <xdr:row>83</xdr:row>
      <xdr:rowOff>61333</xdr:rowOff>
    </xdr:to>
    <xdr:sp macro="" textlink="">
      <xdr:nvSpPr>
        <xdr:cNvPr id="214" name="円/楕円 213"/>
        <xdr:cNvSpPr/>
      </xdr:nvSpPr>
      <xdr:spPr>
        <a:xfrm>
          <a:off x="3175000" y="141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46110</xdr:rowOff>
    </xdr:from>
    <xdr:ext cx="762000" cy="259045"/>
    <xdr:sp macro="" textlink="">
      <xdr:nvSpPr>
        <xdr:cNvPr id="215" name="テキスト ボックス 214"/>
        <xdr:cNvSpPr txBox="1"/>
      </xdr:nvSpPr>
      <xdr:spPr>
        <a:xfrm>
          <a:off x="2844800" y="1427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106976</xdr:rowOff>
    </xdr:from>
    <xdr:to>
      <xdr:col>3</xdr:col>
      <xdr:colOff>330200</xdr:colOff>
      <xdr:row>83</xdr:row>
      <xdr:rowOff>37126</xdr:rowOff>
    </xdr:to>
    <xdr:sp macro="" textlink="">
      <xdr:nvSpPr>
        <xdr:cNvPr id="216" name="円/楕円 215"/>
        <xdr:cNvSpPr/>
      </xdr:nvSpPr>
      <xdr:spPr>
        <a:xfrm>
          <a:off x="2286000" y="1416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21903</xdr:rowOff>
    </xdr:from>
    <xdr:ext cx="762000" cy="259045"/>
    <xdr:sp macro="" textlink="">
      <xdr:nvSpPr>
        <xdr:cNvPr id="217" name="テキスト ボックス 216"/>
        <xdr:cNvSpPr txBox="1"/>
      </xdr:nvSpPr>
      <xdr:spPr>
        <a:xfrm>
          <a:off x="1955800" y="1425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97503</xdr:rowOff>
    </xdr:from>
    <xdr:to>
      <xdr:col>2</xdr:col>
      <xdr:colOff>127000</xdr:colOff>
      <xdr:row>83</xdr:row>
      <xdr:rowOff>27653</xdr:rowOff>
    </xdr:to>
    <xdr:sp macro="" textlink="">
      <xdr:nvSpPr>
        <xdr:cNvPr id="218" name="円/楕円 217"/>
        <xdr:cNvSpPr/>
      </xdr:nvSpPr>
      <xdr:spPr>
        <a:xfrm>
          <a:off x="1397000" y="141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12430</xdr:rowOff>
    </xdr:from>
    <xdr:ext cx="762000" cy="259045"/>
    <xdr:sp macro="" textlink="">
      <xdr:nvSpPr>
        <xdr:cNvPr id="219" name="テキスト ボックス 218"/>
        <xdr:cNvSpPr txBox="1"/>
      </xdr:nvSpPr>
      <xdr:spPr>
        <a:xfrm>
          <a:off x="1066800" y="1424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本町の類似団体におけるラスパイレス指数は全国平均を</a:t>
          </a:r>
          <a:r>
            <a:rPr kumimoji="1" lang="en-US" altLang="ja-JP" sz="1300">
              <a:latin typeface="ＭＳ Ｐゴシック"/>
            </a:rPr>
            <a:t>4.9</a:t>
          </a:r>
          <a:r>
            <a:rPr kumimoji="1" lang="ja-JP" altLang="en-US" sz="1300">
              <a:latin typeface="ＭＳ Ｐゴシック"/>
            </a:rPr>
            <a:t>ﾎﾟｲﾝﾄ・山梨県平均を</a:t>
          </a:r>
          <a:r>
            <a:rPr kumimoji="1" lang="en-US" altLang="ja-JP" sz="1300">
              <a:latin typeface="ＭＳ Ｐゴシック"/>
            </a:rPr>
            <a:t>2.1</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8</a:t>
          </a:r>
          <a:r>
            <a:rPr kumimoji="1" lang="ja-JP" altLang="en-US" sz="1300">
              <a:latin typeface="ＭＳ Ｐゴシック"/>
            </a:rPr>
            <a:t>位となっている。</a:t>
          </a:r>
        </a:p>
        <a:p>
          <a:r>
            <a:rPr kumimoji="1" lang="ja-JP" altLang="en-US" sz="1300">
              <a:latin typeface="ＭＳ Ｐゴシック"/>
            </a:rPr>
            <a:t>　合併以降、職員の年齢構成などの平準化がされていないため、昇任昇格時の職員数により変動が生じている状況と分析している。</a:t>
          </a:r>
        </a:p>
        <a:p>
          <a:r>
            <a:rPr kumimoji="1" lang="ja-JP" altLang="en-US" sz="1300">
              <a:latin typeface="ＭＳ Ｐゴシック"/>
            </a:rPr>
            <a:t>　今後も休給与水準の適正化に努め、バランスを保ちつつ進めて行く。</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85</xdr:row>
      <xdr:rowOff>23707</xdr:rowOff>
    </xdr:to>
    <xdr:cxnSp macro="">
      <xdr:nvCxnSpPr>
        <xdr:cNvPr id="253" name="直線コネクタ 252"/>
        <xdr:cNvCxnSpPr/>
      </xdr:nvCxnSpPr>
      <xdr:spPr>
        <a:xfrm>
          <a:off x="16179800" y="1454065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138854</xdr:rowOff>
    </xdr:to>
    <xdr:cxnSp macro="">
      <xdr:nvCxnSpPr>
        <xdr:cNvPr id="256" name="直線コネクタ 255"/>
        <xdr:cNvCxnSpPr/>
      </xdr:nvCxnSpPr>
      <xdr:spPr>
        <a:xfrm>
          <a:off x="15290800" y="144441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82550</xdr:rowOff>
    </xdr:to>
    <xdr:cxnSp macro="">
      <xdr:nvCxnSpPr>
        <xdr:cNvPr id="259" name="直線コネクタ 258"/>
        <xdr:cNvCxnSpPr/>
      </xdr:nvCxnSpPr>
      <xdr:spPr>
        <a:xfrm flipV="1">
          <a:off x="14401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87</xdr:row>
      <xdr:rowOff>139277</xdr:rowOff>
    </xdr:to>
    <xdr:cxnSp macro="">
      <xdr:nvCxnSpPr>
        <xdr:cNvPr id="262" name="直線コネクタ 261"/>
        <xdr:cNvCxnSpPr/>
      </xdr:nvCxnSpPr>
      <xdr:spPr>
        <a:xfrm flipV="1">
          <a:off x="13512800" y="14484350"/>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2" name="円/楕円 271"/>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160884</xdr:rowOff>
    </xdr:from>
    <xdr:ext cx="762000" cy="259045"/>
    <xdr:sp macro="" textlink="">
      <xdr:nvSpPr>
        <xdr:cNvPr id="273"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4" name="円/楕円 273"/>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75" name="テキスト ボックス 274"/>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6" name="円/楕円 275"/>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77" name="テキスト ボックス 276"/>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8" name="円/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79" name="テキスト ボックス 278"/>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88477</xdr:rowOff>
    </xdr:from>
    <xdr:to>
      <xdr:col>19</xdr:col>
      <xdr:colOff>533400</xdr:colOff>
      <xdr:row>88</xdr:row>
      <xdr:rowOff>18627</xdr:rowOff>
    </xdr:to>
    <xdr:sp macro="" textlink="">
      <xdr:nvSpPr>
        <xdr:cNvPr id="280" name="円/楕円 279"/>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28804</xdr:rowOff>
    </xdr:from>
    <xdr:ext cx="762000" cy="259045"/>
    <xdr:sp macro="" textlink="">
      <xdr:nvSpPr>
        <xdr:cNvPr id="281" name="テキスト ボックス 280"/>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本町の類似団体における人口千人当たりの職員数は全国平均を</a:t>
          </a:r>
          <a:r>
            <a:rPr kumimoji="1" lang="en-US" altLang="ja-JP" sz="1300">
              <a:latin typeface="ＭＳ Ｐゴシック"/>
            </a:rPr>
            <a:t>6.19</a:t>
          </a:r>
          <a:r>
            <a:rPr kumimoji="1" lang="ja-JP" altLang="en-US" sz="1300">
              <a:latin typeface="ＭＳ Ｐゴシック"/>
            </a:rPr>
            <a:t>人・山梨県平均を</a:t>
          </a:r>
          <a:r>
            <a:rPr kumimoji="1" lang="en-US" altLang="ja-JP" sz="1300">
              <a:latin typeface="ＭＳ Ｐゴシック"/>
            </a:rPr>
            <a:t>5.56</a:t>
          </a:r>
          <a:r>
            <a:rPr kumimoji="1" lang="ja-JP" altLang="en-US" sz="1300">
              <a:latin typeface="ＭＳ Ｐゴシック"/>
            </a:rPr>
            <a:t>人上回る状況で類似団体においても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40</a:t>
          </a:r>
          <a:r>
            <a:rPr kumimoji="1" lang="ja-JP" altLang="en-US" sz="1300">
              <a:latin typeface="ＭＳ Ｐゴシック"/>
            </a:rPr>
            <a:t>位となっている。</a:t>
          </a:r>
        </a:p>
        <a:p>
          <a:r>
            <a:rPr kumimoji="1" lang="ja-JP" altLang="en-US" sz="1300">
              <a:latin typeface="ＭＳ Ｐゴシック"/>
            </a:rPr>
            <a:t>　こうした状況の要因として、近年本町における人口減少が進んだことで、千人当たりに係る職員数が年々上昇しているためと分析している。</a:t>
          </a:r>
        </a:p>
        <a:p>
          <a:r>
            <a:rPr kumimoji="1" lang="ja-JP" altLang="en-US" sz="1300">
              <a:latin typeface="ＭＳ Ｐゴシック"/>
            </a:rPr>
            <a:t>　人件費でも見られたように、本町が置かれた地形的、地理的要因により行政範囲が広域であることから組織や人的配置等々の要因により、ある一定規模の職員数を確保していく必要があるためで千人当たりの職員数が上昇している状況にあ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75819</xdr:rowOff>
    </xdr:from>
    <xdr:to>
      <xdr:col>24</xdr:col>
      <xdr:colOff>558800</xdr:colOff>
      <xdr:row>62</xdr:row>
      <xdr:rowOff>115392</xdr:rowOff>
    </xdr:to>
    <xdr:cxnSp macro="">
      <xdr:nvCxnSpPr>
        <xdr:cNvPr id="313" name="直線コネクタ 312"/>
        <xdr:cNvCxnSpPr/>
      </xdr:nvCxnSpPr>
      <xdr:spPr>
        <a:xfrm>
          <a:off x="16179800" y="10705719"/>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69545</xdr:rowOff>
    </xdr:from>
    <xdr:to>
      <xdr:col>23</xdr:col>
      <xdr:colOff>406400</xdr:colOff>
      <xdr:row>62</xdr:row>
      <xdr:rowOff>75819</xdr:rowOff>
    </xdr:to>
    <xdr:cxnSp macro="">
      <xdr:nvCxnSpPr>
        <xdr:cNvPr id="316" name="直線コネクタ 315"/>
        <xdr:cNvCxnSpPr/>
      </xdr:nvCxnSpPr>
      <xdr:spPr>
        <a:xfrm>
          <a:off x="15290800" y="1069944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51689</xdr:rowOff>
    </xdr:from>
    <xdr:to>
      <xdr:col>22</xdr:col>
      <xdr:colOff>203200</xdr:colOff>
      <xdr:row>62</xdr:row>
      <xdr:rowOff>69545</xdr:rowOff>
    </xdr:to>
    <xdr:cxnSp macro="">
      <xdr:nvCxnSpPr>
        <xdr:cNvPr id="319" name="直線コネクタ 318"/>
        <xdr:cNvCxnSpPr/>
      </xdr:nvCxnSpPr>
      <xdr:spPr>
        <a:xfrm>
          <a:off x="14401800" y="10681589"/>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31420</xdr:rowOff>
    </xdr:from>
    <xdr:to>
      <xdr:col>21</xdr:col>
      <xdr:colOff>0</xdr:colOff>
      <xdr:row>62</xdr:row>
      <xdr:rowOff>51689</xdr:rowOff>
    </xdr:to>
    <xdr:cxnSp macro="">
      <xdr:nvCxnSpPr>
        <xdr:cNvPr id="322" name="直線コネクタ 321"/>
        <xdr:cNvCxnSpPr/>
      </xdr:nvCxnSpPr>
      <xdr:spPr>
        <a:xfrm>
          <a:off x="13512800" y="10661320"/>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64592</xdr:rowOff>
    </xdr:from>
    <xdr:to>
      <xdr:col>24</xdr:col>
      <xdr:colOff>609600</xdr:colOff>
      <xdr:row>62</xdr:row>
      <xdr:rowOff>166192</xdr:rowOff>
    </xdr:to>
    <xdr:sp macro="" textlink="">
      <xdr:nvSpPr>
        <xdr:cNvPr id="332" name="円/楕円 331"/>
        <xdr:cNvSpPr/>
      </xdr:nvSpPr>
      <xdr:spPr>
        <a:xfrm>
          <a:off x="16967200" y="106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36669</xdr:rowOff>
    </xdr:from>
    <xdr:ext cx="762000" cy="259045"/>
    <xdr:sp macro="" textlink="">
      <xdr:nvSpPr>
        <xdr:cNvPr id="333" name="定員管理の状況該当値テキスト"/>
        <xdr:cNvSpPr txBox="1"/>
      </xdr:nvSpPr>
      <xdr:spPr>
        <a:xfrm>
          <a:off x="17106900" y="1066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25019</xdr:rowOff>
    </xdr:from>
    <xdr:to>
      <xdr:col>23</xdr:col>
      <xdr:colOff>457200</xdr:colOff>
      <xdr:row>62</xdr:row>
      <xdr:rowOff>126619</xdr:rowOff>
    </xdr:to>
    <xdr:sp macro="" textlink="">
      <xdr:nvSpPr>
        <xdr:cNvPr id="334" name="円/楕円 333"/>
        <xdr:cNvSpPr/>
      </xdr:nvSpPr>
      <xdr:spPr>
        <a:xfrm>
          <a:off x="16129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111396</xdr:rowOff>
    </xdr:from>
    <xdr:ext cx="736600" cy="259045"/>
    <xdr:sp macro="" textlink="">
      <xdr:nvSpPr>
        <xdr:cNvPr id="335" name="テキスト ボックス 334"/>
        <xdr:cNvSpPr txBox="1"/>
      </xdr:nvSpPr>
      <xdr:spPr>
        <a:xfrm>
          <a:off x="15798800" y="1074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18745</xdr:rowOff>
    </xdr:from>
    <xdr:to>
      <xdr:col>22</xdr:col>
      <xdr:colOff>254000</xdr:colOff>
      <xdr:row>62</xdr:row>
      <xdr:rowOff>120345</xdr:rowOff>
    </xdr:to>
    <xdr:sp macro="" textlink="">
      <xdr:nvSpPr>
        <xdr:cNvPr id="336" name="円/楕円 335"/>
        <xdr:cNvSpPr/>
      </xdr:nvSpPr>
      <xdr:spPr>
        <a:xfrm>
          <a:off x="15240000" y="106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105122</xdr:rowOff>
    </xdr:from>
    <xdr:ext cx="762000" cy="259045"/>
    <xdr:sp macro="" textlink="">
      <xdr:nvSpPr>
        <xdr:cNvPr id="337" name="テキスト ボックス 336"/>
        <xdr:cNvSpPr txBox="1"/>
      </xdr:nvSpPr>
      <xdr:spPr>
        <a:xfrm>
          <a:off x="14909800" y="107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889</xdr:rowOff>
    </xdr:from>
    <xdr:to>
      <xdr:col>21</xdr:col>
      <xdr:colOff>50800</xdr:colOff>
      <xdr:row>62</xdr:row>
      <xdr:rowOff>102489</xdr:rowOff>
    </xdr:to>
    <xdr:sp macro="" textlink="">
      <xdr:nvSpPr>
        <xdr:cNvPr id="338" name="円/楕円 337"/>
        <xdr:cNvSpPr/>
      </xdr:nvSpPr>
      <xdr:spPr>
        <a:xfrm>
          <a:off x="14351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87266</xdr:rowOff>
    </xdr:from>
    <xdr:ext cx="762000" cy="259045"/>
    <xdr:sp macro="" textlink="">
      <xdr:nvSpPr>
        <xdr:cNvPr id="339" name="テキスト ボックス 338"/>
        <xdr:cNvSpPr txBox="1"/>
      </xdr:nvSpPr>
      <xdr:spPr>
        <a:xfrm>
          <a:off x="14020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152070</xdr:rowOff>
    </xdr:from>
    <xdr:to>
      <xdr:col>19</xdr:col>
      <xdr:colOff>533400</xdr:colOff>
      <xdr:row>62</xdr:row>
      <xdr:rowOff>82220</xdr:rowOff>
    </xdr:to>
    <xdr:sp macro="" textlink="">
      <xdr:nvSpPr>
        <xdr:cNvPr id="340" name="円/楕円 339"/>
        <xdr:cNvSpPr/>
      </xdr:nvSpPr>
      <xdr:spPr>
        <a:xfrm>
          <a:off x="13462000" y="106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66997</xdr:rowOff>
    </xdr:from>
    <xdr:ext cx="762000" cy="259045"/>
    <xdr:sp macro="" textlink="">
      <xdr:nvSpPr>
        <xdr:cNvPr id="341" name="テキスト ボックス 340"/>
        <xdr:cNvSpPr txBox="1"/>
      </xdr:nvSpPr>
      <xdr:spPr>
        <a:xfrm>
          <a:off x="13131800" y="1069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本町の類似団体における実質公債費比率は全国平均</a:t>
          </a:r>
          <a:r>
            <a:rPr kumimoji="1" lang="en-US" altLang="ja-JP" sz="1300">
              <a:latin typeface="ＭＳ Ｐゴシック"/>
            </a:rPr>
            <a:t>3.9</a:t>
          </a:r>
          <a:r>
            <a:rPr kumimoji="1" lang="ja-JP" altLang="en-US" sz="1300">
              <a:latin typeface="ＭＳ Ｐゴシック"/>
            </a:rPr>
            <a:t>ﾎﾟｲﾝﾄ、山梨県平均</a:t>
          </a:r>
          <a:r>
            <a:rPr kumimoji="1" lang="en-US" altLang="ja-JP" sz="1300">
              <a:latin typeface="ＭＳ Ｐゴシック"/>
            </a:rPr>
            <a:t>5.7</a:t>
          </a:r>
          <a:r>
            <a:rPr kumimoji="1" lang="ja-JP" altLang="en-US" sz="1300">
              <a:latin typeface="ＭＳ Ｐゴシック"/>
            </a:rPr>
            <a:t>ﾎﾟｲﾝそれぞれ大きく下回る状況で類似団体においても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4</a:t>
          </a:r>
          <a:r>
            <a:rPr kumimoji="1" lang="ja-JP" altLang="en-US" sz="1300">
              <a:latin typeface="ＭＳ Ｐゴシック"/>
            </a:rPr>
            <a:t>位となり、非常に秀逸な状況を保っている。</a:t>
          </a:r>
        </a:p>
        <a:p>
          <a:r>
            <a:rPr kumimoji="1" lang="ja-JP" altLang="en-US" sz="1300">
              <a:latin typeface="ＭＳ Ｐゴシック"/>
            </a:rPr>
            <a:t> 　主たる要因として公債費の計画的管理と抑制のバランスを保ちつつ、特定財源の活用により年々減少へと進めてきた結果である。</a:t>
          </a:r>
        </a:p>
        <a:p>
          <a:r>
            <a:rPr kumimoji="1" lang="ja-JP" altLang="en-US" sz="1300">
              <a:latin typeface="ＭＳ Ｐゴシック"/>
            </a:rPr>
            <a:t>　今後は公営企業に係る事業費増大が懸念されることから、中長期的な財政ビジョンをもちつつ公債費管理への取組みに努めていく。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13970</xdr:rowOff>
    </xdr:from>
    <xdr:to>
      <xdr:col>24</xdr:col>
      <xdr:colOff>558800</xdr:colOff>
      <xdr:row>38</xdr:row>
      <xdr:rowOff>83820</xdr:rowOff>
    </xdr:to>
    <xdr:cxnSp macro="">
      <xdr:nvCxnSpPr>
        <xdr:cNvPr id="373" name="直線コネクタ 372"/>
        <xdr:cNvCxnSpPr/>
      </xdr:nvCxnSpPr>
      <xdr:spPr>
        <a:xfrm flipV="1">
          <a:off x="16179800" y="635762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39</xdr:row>
      <xdr:rowOff>134366</xdr:rowOff>
    </xdr:to>
    <xdr:cxnSp macro="">
      <xdr:nvCxnSpPr>
        <xdr:cNvPr id="376" name="直線コネクタ 375"/>
        <xdr:cNvCxnSpPr/>
      </xdr:nvCxnSpPr>
      <xdr:spPr>
        <a:xfrm flipV="1">
          <a:off x="15290800" y="659892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134366</xdr:rowOff>
    </xdr:from>
    <xdr:to>
      <xdr:col>22</xdr:col>
      <xdr:colOff>203200</xdr:colOff>
      <xdr:row>40</xdr:row>
      <xdr:rowOff>155956</xdr:rowOff>
    </xdr:to>
    <xdr:cxnSp macro="">
      <xdr:nvCxnSpPr>
        <xdr:cNvPr id="379" name="直線コネクタ 378"/>
        <xdr:cNvCxnSpPr/>
      </xdr:nvCxnSpPr>
      <xdr:spPr>
        <a:xfrm flipV="1">
          <a:off x="14401800" y="682091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42</xdr:row>
      <xdr:rowOff>25400</xdr:rowOff>
    </xdr:to>
    <xdr:cxnSp macro="">
      <xdr:nvCxnSpPr>
        <xdr:cNvPr id="382" name="直線コネクタ 381"/>
        <xdr:cNvCxnSpPr/>
      </xdr:nvCxnSpPr>
      <xdr:spPr>
        <a:xfrm flipV="1">
          <a:off x="13512800" y="701395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134620</xdr:rowOff>
    </xdr:from>
    <xdr:to>
      <xdr:col>24</xdr:col>
      <xdr:colOff>609600</xdr:colOff>
      <xdr:row>37</xdr:row>
      <xdr:rowOff>64770</xdr:rowOff>
    </xdr:to>
    <xdr:sp macro="" textlink="">
      <xdr:nvSpPr>
        <xdr:cNvPr id="392" name="円/楕円 391"/>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55897</xdr:rowOff>
    </xdr:from>
    <xdr:ext cx="762000" cy="259045"/>
    <xdr:sp macro="" textlink="">
      <xdr:nvSpPr>
        <xdr:cNvPr id="393"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394" name="円/楕円 393"/>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395" name="テキスト ボックス 394"/>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83566</xdr:rowOff>
    </xdr:from>
    <xdr:to>
      <xdr:col>22</xdr:col>
      <xdr:colOff>254000</xdr:colOff>
      <xdr:row>40</xdr:row>
      <xdr:rowOff>13716</xdr:rowOff>
    </xdr:to>
    <xdr:sp macro="" textlink="">
      <xdr:nvSpPr>
        <xdr:cNvPr id="396" name="円/楕円 395"/>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23893</xdr:rowOff>
    </xdr:from>
    <xdr:ext cx="762000" cy="259045"/>
    <xdr:sp macro="" textlink="">
      <xdr:nvSpPr>
        <xdr:cNvPr id="397" name="テキスト ボックス 396"/>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398" name="円/楕円 397"/>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399" name="テキスト ボックス 398"/>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0" name="円/楕円 39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1" name="テキスト ボックス 40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本町の類似団体における将来負担比率は全国平均・山梨県平均を大きく下回る状況で類似団体においても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1</a:t>
          </a:r>
          <a:r>
            <a:rPr kumimoji="1" lang="ja-JP" altLang="en-US" sz="1300">
              <a:latin typeface="ＭＳ Ｐゴシック"/>
            </a:rPr>
            <a:t>位となり、非常に秀逸な状況を保っている。</a:t>
          </a:r>
        </a:p>
        <a:p>
          <a:r>
            <a:rPr kumimoji="1" lang="ja-JP" altLang="en-US" sz="1300">
              <a:latin typeface="ＭＳ Ｐゴシック"/>
            </a:rPr>
            <a:t>　こうした状況は行政改革で進めた結果が主たる要因であり、今後も継続していくことが重要と分析している。</a:t>
          </a:r>
        </a:p>
        <a:p>
          <a:r>
            <a:rPr kumimoji="1" lang="ja-JP" altLang="en-US" sz="1300">
              <a:latin typeface="ＭＳ Ｐゴシック"/>
            </a:rPr>
            <a:t>　しかしながら、生活基盤（水道・道路・下水道等）施設や各種公共施設などの老朽化が進むことが予想されることから、将来負担の軽減に向け、計画的な財政運営へと繋げて行くことが必要である。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本町の類似団体における人件費は全国平均を</a:t>
          </a:r>
          <a:r>
            <a:rPr kumimoji="1" lang="en-US" altLang="ja-JP" sz="1300">
              <a:latin typeface="ＭＳ Ｐゴシック"/>
            </a:rPr>
            <a:t>3.7</a:t>
          </a:r>
          <a:r>
            <a:rPr kumimoji="1" lang="ja-JP" altLang="en-US" sz="1300">
              <a:latin typeface="ＭＳ Ｐゴシック"/>
            </a:rPr>
            <a:t>ﾎﾟｲﾝﾄ・山梨県平均を</a:t>
          </a:r>
          <a:r>
            <a:rPr kumimoji="1" lang="en-US" altLang="ja-JP" sz="1300">
              <a:latin typeface="ＭＳ Ｐゴシック"/>
            </a:rPr>
            <a:t>0.6</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7</a:t>
          </a:r>
          <a:r>
            <a:rPr kumimoji="1" lang="ja-JP" altLang="en-US" sz="1300">
              <a:latin typeface="ＭＳ Ｐゴシック"/>
            </a:rPr>
            <a:t>位となっている。</a:t>
          </a:r>
        </a:p>
        <a:p>
          <a:r>
            <a:rPr kumimoji="1" lang="ja-JP" altLang="en-US" sz="1300">
              <a:latin typeface="ＭＳ Ｐゴシック"/>
            </a:rPr>
            <a:t>　主たる要因として、従前の項目でも触れたが、本町が置かれた地形的、地理的要因により行政範囲が広域であることから組織や人的配置等々の要因により、ある一定規模の職員数を確保していく必要があるために人事院勧告等による影響により増加している状況にあり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44704</xdr:rowOff>
    </xdr:to>
    <xdr:cxnSp macro="">
      <xdr:nvCxnSpPr>
        <xdr:cNvPr id="64" name="直線コネクタ 63"/>
        <xdr:cNvCxnSpPr/>
      </xdr:nvCxnSpPr>
      <xdr:spPr>
        <a:xfrm>
          <a:off x="3987800" y="61666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152146</xdr:rowOff>
    </xdr:from>
    <xdr:to>
      <xdr:col>5</xdr:col>
      <xdr:colOff>549275</xdr:colOff>
      <xdr:row>35</xdr:row>
      <xdr:rowOff>165862</xdr:rowOff>
    </xdr:to>
    <xdr:cxnSp macro="">
      <xdr:nvCxnSpPr>
        <xdr:cNvPr id="67" name="直線コネクタ 66"/>
        <xdr:cNvCxnSpPr/>
      </xdr:nvCxnSpPr>
      <xdr:spPr>
        <a:xfrm>
          <a:off x="3098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88138</xdr:rowOff>
    </xdr:from>
    <xdr:to>
      <xdr:col>4</xdr:col>
      <xdr:colOff>346075</xdr:colOff>
      <xdr:row>35</xdr:row>
      <xdr:rowOff>152146</xdr:rowOff>
    </xdr:to>
    <xdr:cxnSp macro="">
      <xdr:nvCxnSpPr>
        <xdr:cNvPr id="70" name="直線コネクタ 69"/>
        <xdr:cNvCxnSpPr/>
      </xdr:nvCxnSpPr>
      <xdr:spPr>
        <a:xfrm>
          <a:off x="2209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88138</xdr:rowOff>
    </xdr:from>
    <xdr:to>
      <xdr:col>3</xdr:col>
      <xdr:colOff>142875</xdr:colOff>
      <xdr:row>35</xdr:row>
      <xdr:rowOff>124714</xdr:rowOff>
    </xdr:to>
    <xdr:cxnSp macro="">
      <xdr:nvCxnSpPr>
        <xdr:cNvPr id="73" name="直線コネクタ 72"/>
        <xdr:cNvCxnSpPr/>
      </xdr:nvCxnSpPr>
      <xdr:spPr>
        <a:xfrm flipV="1">
          <a:off x="1320800" y="6088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3" name="円/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115062</xdr:rowOff>
    </xdr:from>
    <xdr:to>
      <xdr:col>5</xdr:col>
      <xdr:colOff>600075</xdr:colOff>
      <xdr:row>36</xdr:row>
      <xdr:rowOff>45212</xdr:rowOff>
    </xdr:to>
    <xdr:sp macro="" textlink="">
      <xdr:nvSpPr>
        <xdr:cNvPr id="85" name="円/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101346</xdr:rowOff>
    </xdr:from>
    <xdr:to>
      <xdr:col>4</xdr:col>
      <xdr:colOff>396875</xdr:colOff>
      <xdr:row>36</xdr:row>
      <xdr:rowOff>31496</xdr:rowOff>
    </xdr:to>
    <xdr:sp macro="" textlink="">
      <xdr:nvSpPr>
        <xdr:cNvPr id="87" name="円/楕円 86"/>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41673</xdr:rowOff>
    </xdr:from>
    <xdr:ext cx="762000" cy="259045"/>
    <xdr:sp macro="" textlink="">
      <xdr:nvSpPr>
        <xdr:cNvPr id="88" name="テキスト ボックス 87"/>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37338</xdr:rowOff>
    </xdr:from>
    <xdr:to>
      <xdr:col>3</xdr:col>
      <xdr:colOff>193675</xdr:colOff>
      <xdr:row>35</xdr:row>
      <xdr:rowOff>138938</xdr:rowOff>
    </xdr:to>
    <xdr:sp macro="" textlink="">
      <xdr:nvSpPr>
        <xdr:cNvPr id="89" name="円/楕円 88"/>
        <xdr:cNvSpPr/>
      </xdr:nvSpPr>
      <xdr:spPr>
        <a:xfrm>
          <a:off x="2159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149115</xdr:rowOff>
    </xdr:from>
    <xdr:ext cx="762000" cy="259045"/>
    <xdr:sp macro="" textlink="">
      <xdr:nvSpPr>
        <xdr:cNvPr id="90" name="テキスト ボックス 89"/>
        <xdr:cNvSpPr txBox="1"/>
      </xdr:nvSpPr>
      <xdr:spPr>
        <a:xfrm>
          <a:off x="1828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73914</xdr:rowOff>
    </xdr:from>
    <xdr:to>
      <xdr:col>1</xdr:col>
      <xdr:colOff>676275</xdr:colOff>
      <xdr:row>36</xdr:row>
      <xdr:rowOff>4064</xdr:rowOff>
    </xdr:to>
    <xdr:sp macro="" textlink="">
      <xdr:nvSpPr>
        <xdr:cNvPr id="91" name="円/楕円 90"/>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14241</xdr:rowOff>
    </xdr:from>
    <xdr:ext cx="762000" cy="259045"/>
    <xdr:sp macro="" textlink="">
      <xdr:nvSpPr>
        <xdr:cNvPr id="92" name="テキスト ボックス 91"/>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本町の類似団体における物件費は全国平均・山梨県平均を大きく下回る状況で類似団体においても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1</a:t>
          </a:r>
          <a:r>
            <a:rPr kumimoji="1" lang="ja-JP" altLang="en-US" sz="1300">
              <a:latin typeface="ＭＳ Ｐゴシック"/>
            </a:rPr>
            <a:t>位となっている。</a:t>
          </a:r>
        </a:p>
        <a:p>
          <a:r>
            <a:rPr kumimoji="1" lang="ja-JP" altLang="en-US" sz="1300">
              <a:latin typeface="ＭＳ Ｐゴシック"/>
            </a:rPr>
            <a:t>　従前から進めてきた行政改革を中心とした取組みの成果と分析する。</a:t>
          </a:r>
        </a:p>
        <a:p>
          <a:r>
            <a:rPr kumimoji="1" lang="ja-JP" altLang="en-US" sz="1300">
              <a:latin typeface="ＭＳ Ｐゴシック"/>
            </a:rPr>
            <a:t>　統計、選挙など町における臨時的な経費が減少し、併せて職員の意識改革を重点に行政効率を重視し、徹底した管理を進めたことなどから成果が表れ始めている。</a:t>
          </a:r>
        </a:p>
        <a:p>
          <a:r>
            <a:rPr kumimoji="1" lang="ja-JP" altLang="en-US" sz="1300">
              <a:latin typeface="ＭＳ Ｐゴシック"/>
            </a:rPr>
            <a:t>　今後も引き続きこうした取り組みを重点的に努めていく。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123190</xdr:rowOff>
    </xdr:from>
    <xdr:to>
      <xdr:col>24</xdr:col>
      <xdr:colOff>31750</xdr:colOff>
      <xdr:row>14</xdr:row>
      <xdr:rowOff>73660</xdr:rowOff>
    </xdr:to>
    <xdr:cxnSp macro="">
      <xdr:nvCxnSpPr>
        <xdr:cNvPr id="125" name="直線コネクタ 124"/>
        <xdr:cNvCxnSpPr/>
      </xdr:nvCxnSpPr>
      <xdr:spPr>
        <a:xfrm>
          <a:off x="15671800" y="23520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123190</xdr:rowOff>
    </xdr:from>
    <xdr:to>
      <xdr:col>22</xdr:col>
      <xdr:colOff>565150</xdr:colOff>
      <xdr:row>14</xdr:row>
      <xdr:rowOff>43180</xdr:rowOff>
    </xdr:to>
    <xdr:cxnSp macro="">
      <xdr:nvCxnSpPr>
        <xdr:cNvPr id="128" name="直線コネクタ 127"/>
        <xdr:cNvCxnSpPr/>
      </xdr:nvCxnSpPr>
      <xdr:spPr>
        <a:xfrm flipV="1">
          <a:off x="14782800" y="235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43180</xdr:rowOff>
    </xdr:to>
    <xdr:cxnSp macro="">
      <xdr:nvCxnSpPr>
        <xdr:cNvPr id="131" name="直線コネクタ 130"/>
        <xdr:cNvCxnSpPr/>
      </xdr:nvCxnSpPr>
      <xdr:spPr>
        <a:xfrm>
          <a:off x="13893800" y="237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123190</xdr:rowOff>
    </xdr:from>
    <xdr:to>
      <xdr:col>20</xdr:col>
      <xdr:colOff>158750</xdr:colOff>
      <xdr:row>13</xdr:row>
      <xdr:rowOff>146050</xdr:rowOff>
    </xdr:to>
    <xdr:cxnSp macro="">
      <xdr:nvCxnSpPr>
        <xdr:cNvPr id="134" name="直線コネクタ 133"/>
        <xdr:cNvCxnSpPr/>
      </xdr:nvCxnSpPr>
      <xdr:spPr>
        <a:xfrm>
          <a:off x="13004800" y="235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22860</xdr:rowOff>
    </xdr:from>
    <xdr:to>
      <xdr:col>24</xdr:col>
      <xdr:colOff>82550</xdr:colOff>
      <xdr:row>14</xdr:row>
      <xdr:rowOff>124460</xdr:rowOff>
    </xdr:to>
    <xdr:sp macro="" textlink="">
      <xdr:nvSpPr>
        <xdr:cNvPr id="144" name="円/楕円 143"/>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102887</xdr:rowOff>
    </xdr:from>
    <xdr:ext cx="762000" cy="259045"/>
    <xdr:sp macro="" textlink="">
      <xdr:nvSpPr>
        <xdr:cNvPr id="145" name="物件費該当値テキスト"/>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72390</xdr:rowOff>
    </xdr:from>
    <xdr:to>
      <xdr:col>22</xdr:col>
      <xdr:colOff>615950</xdr:colOff>
      <xdr:row>14</xdr:row>
      <xdr:rowOff>2540</xdr:rowOff>
    </xdr:to>
    <xdr:sp macro="" textlink="">
      <xdr:nvSpPr>
        <xdr:cNvPr id="146" name="円/楕円 145"/>
        <xdr:cNvSpPr/>
      </xdr:nvSpPr>
      <xdr:spPr>
        <a:xfrm>
          <a:off x="15621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12717</xdr:rowOff>
    </xdr:from>
    <xdr:ext cx="736600" cy="259045"/>
    <xdr:sp macro="" textlink="">
      <xdr:nvSpPr>
        <xdr:cNvPr id="147" name="テキスト ボックス 146"/>
        <xdr:cNvSpPr txBox="1"/>
      </xdr:nvSpPr>
      <xdr:spPr>
        <a:xfrm>
          <a:off x="15290800" y="207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163830</xdr:rowOff>
    </xdr:from>
    <xdr:to>
      <xdr:col>21</xdr:col>
      <xdr:colOff>412750</xdr:colOff>
      <xdr:row>14</xdr:row>
      <xdr:rowOff>93980</xdr:rowOff>
    </xdr:to>
    <xdr:sp macro="" textlink="">
      <xdr:nvSpPr>
        <xdr:cNvPr id="148" name="円/楕円 147"/>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104157</xdr:rowOff>
    </xdr:from>
    <xdr:ext cx="762000" cy="259045"/>
    <xdr:sp macro="" textlink="">
      <xdr:nvSpPr>
        <xdr:cNvPr id="149" name="テキスト ボックス 148"/>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0" name="円/楕円 149"/>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1" name="テキスト ボックス 150"/>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72390</xdr:rowOff>
    </xdr:from>
    <xdr:to>
      <xdr:col>19</xdr:col>
      <xdr:colOff>6350</xdr:colOff>
      <xdr:row>14</xdr:row>
      <xdr:rowOff>2540</xdr:rowOff>
    </xdr:to>
    <xdr:sp macro="" textlink="">
      <xdr:nvSpPr>
        <xdr:cNvPr id="152" name="円/楕円 151"/>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12717</xdr:rowOff>
    </xdr:from>
    <xdr:ext cx="762000" cy="259045"/>
    <xdr:sp macro="" textlink="">
      <xdr:nvSpPr>
        <xdr:cNvPr id="153" name="テキスト ボックス 152"/>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本町の類似団体における扶助費は全国平均を</a:t>
          </a:r>
          <a:r>
            <a:rPr kumimoji="1" lang="en-US" altLang="ja-JP" sz="1300">
              <a:latin typeface="ＭＳ Ｐゴシック"/>
            </a:rPr>
            <a:t>7.4</a:t>
          </a:r>
          <a:r>
            <a:rPr kumimoji="1" lang="ja-JP" altLang="en-US" sz="1300">
              <a:latin typeface="ＭＳ Ｐゴシック"/>
            </a:rPr>
            <a:t>ﾎﾟｲﾝﾄ・山梨県平均を</a:t>
          </a:r>
          <a:r>
            <a:rPr kumimoji="1" lang="en-US" altLang="ja-JP" sz="1300">
              <a:latin typeface="ＭＳ Ｐゴシック"/>
            </a:rPr>
            <a:t>3.7</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9</a:t>
          </a:r>
          <a:r>
            <a:rPr kumimoji="1" lang="ja-JP" altLang="en-US" sz="1300">
              <a:latin typeface="ＭＳ Ｐゴシック"/>
            </a:rPr>
            <a:t>位となっている。</a:t>
          </a:r>
        </a:p>
        <a:p>
          <a:r>
            <a:rPr kumimoji="1" lang="ja-JP" altLang="en-US" sz="1300">
              <a:latin typeface="ＭＳ Ｐゴシック"/>
            </a:rPr>
            <a:t>　近年</a:t>
          </a:r>
          <a:r>
            <a:rPr kumimoji="1" lang="en-US" altLang="ja-JP" sz="1300">
              <a:latin typeface="ＭＳ Ｐゴシック"/>
            </a:rPr>
            <a:t>0.2</a:t>
          </a:r>
          <a:r>
            <a:rPr kumimoji="1" lang="ja-JP" altLang="en-US" sz="1300">
              <a:latin typeface="ＭＳ Ｐゴシック"/>
            </a:rPr>
            <a:t>ﾎﾟﾝﾝﾄ程度増加傾向にあるが、臨時福祉給付金制度により増加したものと分析している。</a:t>
          </a:r>
        </a:p>
        <a:p>
          <a:r>
            <a:rPr kumimoji="1" lang="ja-JP" altLang="en-US" sz="1300">
              <a:latin typeface="ＭＳ Ｐゴシック"/>
            </a:rPr>
            <a:t>　今後も国や県など福祉関連施策の動向を注視しつつ町民福祉向上に努めていく。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20865</xdr:rowOff>
    </xdr:to>
    <xdr:cxnSp macro="">
      <xdr:nvCxnSpPr>
        <xdr:cNvPr id="188" name="直線コネクタ 187"/>
        <xdr:cNvCxnSpPr/>
      </xdr:nvCxnSpPr>
      <xdr:spPr>
        <a:xfrm>
          <a:off x="3987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1" name="直線コネクタ 190"/>
        <xdr:cNvCxnSpPr/>
      </xdr:nvCxnSpPr>
      <xdr:spPr>
        <a:xfrm>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53522</xdr:rowOff>
    </xdr:to>
    <xdr:cxnSp macro="">
      <xdr:nvCxnSpPr>
        <xdr:cNvPr id="194" name="直線コネクタ 193"/>
        <xdr:cNvCxnSpPr/>
      </xdr:nvCxnSpPr>
      <xdr:spPr>
        <a:xfrm flipV="1">
          <a:off x="2209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53522</xdr:rowOff>
    </xdr:to>
    <xdr:cxnSp macro="">
      <xdr:nvCxnSpPr>
        <xdr:cNvPr id="197" name="直線コネクタ 196"/>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7" name="円/楕円 206"/>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8"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9" name="円/楕円 208"/>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0" name="テキスト ボックス 209"/>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1" name="円/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3" name="円/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4" name="テキスト ボックス 213"/>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5" name="円/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本町の類似団体におけるその他の費用は全国平均を</a:t>
          </a:r>
          <a:r>
            <a:rPr kumimoji="1" lang="en-US" altLang="ja-JP" sz="1300">
              <a:latin typeface="ＭＳ Ｐゴシック"/>
            </a:rPr>
            <a:t>0.4</a:t>
          </a:r>
          <a:r>
            <a:rPr kumimoji="1" lang="ja-JP" altLang="en-US" sz="1300">
              <a:latin typeface="ＭＳ Ｐゴシック"/>
            </a:rPr>
            <a:t>ﾎﾟｲﾝﾄ下回り、山梨県平均を</a:t>
          </a:r>
          <a:r>
            <a:rPr kumimoji="1" lang="en-US" altLang="ja-JP" sz="1300">
              <a:latin typeface="ＭＳ Ｐゴシック"/>
            </a:rPr>
            <a:t>0.1</a:t>
          </a:r>
          <a:r>
            <a:rPr kumimoji="1" lang="ja-JP" altLang="en-US" sz="1300">
              <a:latin typeface="ＭＳ Ｐゴシック"/>
            </a:rPr>
            <a:t>ﾎﾟｲﾝﾄ上回る状況で類似団体においても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17</a:t>
          </a:r>
          <a:r>
            <a:rPr kumimoji="1" lang="ja-JP" altLang="en-US" sz="1300">
              <a:latin typeface="ＭＳ Ｐゴシック"/>
            </a:rPr>
            <a:t>位となっている。</a:t>
          </a:r>
        </a:p>
        <a:p>
          <a:r>
            <a:rPr kumimoji="1" lang="ja-JP" altLang="en-US" sz="1300">
              <a:latin typeface="ＭＳ Ｐゴシック"/>
            </a:rPr>
            <a:t>　公営企業（水道、下水道）、国保、高齢者及び介護保険など繰出金が費用全体に占める割合が高く、併せて「地域住民生活緊急支援事業」「個人番号カード交付事業」等々により進められた。</a:t>
          </a:r>
        </a:p>
        <a:p>
          <a:r>
            <a:rPr kumimoji="1" lang="ja-JP" altLang="en-US" sz="1300">
              <a:latin typeface="ＭＳ Ｐゴシック"/>
            </a:rPr>
            <a:t>　今後は使用料等の見直しなど、利用者負担の原則を考慮し、均衡ある財政環境の構築に努めていく。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92710</xdr:rowOff>
    </xdr:to>
    <xdr:cxnSp macro="">
      <xdr:nvCxnSpPr>
        <xdr:cNvPr id="244" name="直線コネクタ 243"/>
        <xdr:cNvCxnSpPr/>
      </xdr:nvCxnSpPr>
      <xdr:spPr>
        <a:xfrm>
          <a:off x="15671800" y="100025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115570</xdr:rowOff>
    </xdr:to>
    <xdr:cxnSp macro="">
      <xdr:nvCxnSpPr>
        <xdr:cNvPr id="247" name="直線コネクタ 246"/>
        <xdr:cNvCxnSpPr/>
      </xdr:nvCxnSpPr>
      <xdr:spPr>
        <a:xfrm flipV="1">
          <a:off x="14782800" y="10002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58</xdr:row>
      <xdr:rowOff>115570</xdr:rowOff>
    </xdr:to>
    <xdr:cxnSp macro="">
      <xdr:nvCxnSpPr>
        <xdr:cNvPr id="250" name="直線コネクタ 249"/>
        <xdr:cNvCxnSpPr/>
      </xdr:nvCxnSpPr>
      <xdr:spPr>
        <a:xfrm>
          <a:off x="13893800" y="10013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167005</xdr:rowOff>
    </xdr:from>
    <xdr:to>
      <xdr:col>20</xdr:col>
      <xdr:colOff>158750</xdr:colOff>
      <xdr:row>58</xdr:row>
      <xdr:rowOff>69850</xdr:rowOff>
    </xdr:to>
    <xdr:cxnSp macro="">
      <xdr:nvCxnSpPr>
        <xdr:cNvPr id="253" name="直線コネクタ 252"/>
        <xdr:cNvCxnSpPr/>
      </xdr:nvCxnSpPr>
      <xdr:spPr>
        <a:xfrm>
          <a:off x="13004800" y="99396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41910</xdr:rowOff>
    </xdr:from>
    <xdr:to>
      <xdr:col>24</xdr:col>
      <xdr:colOff>82550</xdr:colOff>
      <xdr:row>58</xdr:row>
      <xdr:rowOff>143510</xdr:rowOff>
    </xdr:to>
    <xdr:sp macro="" textlink="">
      <xdr:nvSpPr>
        <xdr:cNvPr id="263" name="円/楕円 262"/>
        <xdr:cNvSpPr/>
      </xdr:nvSpPr>
      <xdr:spPr>
        <a:xfrm>
          <a:off x="164592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58437</xdr:rowOff>
    </xdr:from>
    <xdr:ext cx="762000" cy="259045"/>
    <xdr:sp macro="" textlink="">
      <xdr:nvSpPr>
        <xdr:cNvPr id="264" name="その他該当値テキスト"/>
        <xdr:cNvSpPr txBox="1"/>
      </xdr:nvSpPr>
      <xdr:spPr>
        <a:xfrm>
          <a:off x="16598900" y="983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5" name="円/楕円 264"/>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macro="" textlink="">
      <xdr:nvSpPr>
        <xdr:cNvPr id="266" name="テキスト ボックス 265"/>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64770</xdr:rowOff>
    </xdr:from>
    <xdr:to>
      <xdr:col>21</xdr:col>
      <xdr:colOff>412750</xdr:colOff>
      <xdr:row>58</xdr:row>
      <xdr:rowOff>166370</xdr:rowOff>
    </xdr:to>
    <xdr:sp macro="" textlink="">
      <xdr:nvSpPr>
        <xdr:cNvPr id="267" name="円/楕円 266"/>
        <xdr:cNvSpPr/>
      </xdr:nvSpPr>
      <xdr:spPr>
        <a:xfrm>
          <a:off x="14732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5097</xdr:rowOff>
    </xdr:from>
    <xdr:ext cx="762000" cy="259045"/>
    <xdr:sp macro="" textlink="">
      <xdr:nvSpPr>
        <xdr:cNvPr id="268" name="テキスト ボックス 267"/>
        <xdr:cNvSpPr txBox="1"/>
      </xdr:nvSpPr>
      <xdr:spPr>
        <a:xfrm>
          <a:off x="14401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19050</xdr:rowOff>
    </xdr:from>
    <xdr:to>
      <xdr:col>20</xdr:col>
      <xdr:colOff>209550</xdr:colOff>
      <xdr:row>58</xdr:row>
      <xdr:rowOff>120650</xdr:rowOff>
    </xdr:to>
    <xdr:sp macro="" textlink="">
      <xdr:nvSpPr>
        <xdr:cNvPr id="269" name="円/楕円 268"/>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130827</xdr:rowOff>
    </xdr:from>
    <xdr:ext cx="762000" cy="259045"/>
    <xdr:sp macro="" textlink="">
      <xdr:nvSpPr>
        <xdr:cNvPr id="270" name="テキスト ボックス 269"/>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116205</xdr:rowOff>
    </xdr:from>
    <xdr:to>
      <xdr:col>19</xdr:col>
      <xdr:colOff>6350</xdr:colOff>
      <xdr:row>58</xdr:row>
      <xdr:rowOff>46355</xdr:rowOff>
    </xdr:to>
    <xdr:sp macro="" textlink="">
      <xdr:nvSpPr>
        <xdr:cNvPr id="271" name="円/楕円 270"/>
        <xdr:cNvSpPr/>
      </xdr:nvSpPr>
      <xdr:spPr>
        <a:xfrm>
          <a:off x="12954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56532</xdr:rowOff>
    </xdr:from>
    <xdr:ext cx="762000" cy="259045"/>
    <xdr:sp macro="" textlink="">
      <xdr:nvSpPr>
        <xdr:cNvPr id="272" name="テキスト ボックス 271"/>
        <xdr:cNvSpPr txBox="1"/>
      </xdr:nvSpPr>
      <xdr:spPr>
        <a:xfrm>
          <a:off x="12623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本町の類似団体における補助費等は全国平均を</a:t>
          </a:r>
          <a:r>
            <a:rPr kumimoji="1" lang="en-US" altLang="ja-JP" sz="1300">
              <a:latin typeface="ＭＳ Ｐゴシック"/>
            </a:rPr>
            <a:t>4.6</a:t>
          </a:r>
          <a:r>
            <a:rPr kumimoji="1" lang="ja-JP" altLang="en-US" sz="1300">
              <a:latin typeface="ＭＳ Ｐゴシック"/>
            </a:rPr>
            <a:t>ﾎﾟｲﾝﾄ・山梨県平均を</a:t>
          </a:r>
          <a:r>
            <a:rPr kumimoji="1" lang="en-US" altLang="ja-JP" sz="1300">
              <a:latin typeface="ＭＳ Ｐゴシック"/>
            </a:rPr>
            <a:t>1.5</a:t>
          </a:r>
          <a:r>
            <a:rPr kumimoji="1" lang="ja-JP" altLang="en-US" sz="1300">
              <a:latin typeface="ＭＳ Ｐゴシック"/>
            </a:rPr>
            <a:t>ﾎﾟｲﾝﾄ上回る状況で類似団体においても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24</a:t>
          </a:r>
          <a:r>
            <a:rPr kumimoji="1" lang="ja-JP" altLang="en-US" sz="1300">
              <a:latin typeface="ＭＳ Ｐゴシック"/>
            </a:rPr>
            <a:t>位となっている。</a:t>
          </a:r>
        </a:p>
        <a:p>
          <a:r>
            <a:rPr kumimoji="1" lang="ja-JP" altLang="en-US" sz="1300">
              <a:latin typeface="ＭＳ Ｐゴシック"/>
            </a:rPr>
            <a:t>　一部事務組合への負担金の増加、介護施設（社協）への負担金の増加が主たる要因となり増加した。</a:t>
          </a:r>
        </a:p>
        <a:p>
          <a:r>
            <a:rPr kumimoji="1" lang="ja-JP" altLang="en-US" sz="1300">
              <a:latin typeface="ＭＳ Ｐゴシック"/>
            </a:rPr>
            <a:t>　本町では広範囲の行政区域をカバーするため、広域行政（消防・介護施設等々）に係る経費が年々増加傾向となり、比例して補助費等が増加している状況である。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年度諸団体の決算分析を進め、次年度以降への対応などを進めて行く。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88138</xdr:rowOff>
    </xdr:to>
    <xdr:cxnSp macro="">
      <xdr:nvCxnSpPr>
        <xdr:cNvPr id="302" name="直線コネクタ 301"/>
        <xdr:cNvCxnSpPr/>
      </xdr:nvCxnSpPr>
      <xdr:spPr>
        <a:xfrm>
          <a:off x="15671800" y="63952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51562</xdr:rowOff>
    </xdr:to>
    <xdr:cxnSp macro="">
      <xdr:nvCxnSpPr>
        <xdr:cNvPr id="305" name="直線コネクタ 304"/>
        <xdr:cNvCxnSpPr/>
      </xdr:nvCxnSpPr>
      <xdr:spPr>
        <a:xfrm>
          <a:off x="14782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24130</xdr:rowOff>
    </xdr:to>
    <xdr:cxnSp macro="">
      <xdr:nvCxnSpPr>
        <xdr:cNvPr id="308" name="直線コネクタ 307"/>
        <xdr:cNvCxnSpPr/>
      </xdr:nvCxnSpPr>
      <xdr:spPr>
        <a:xfrm>
          <a:off x="13893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28702</xdr:rowOff>
    </xdr:to>
    <xdr:cxnSp macro="">
      <xdr:nvCxnSpPr>
        <xdr:cNvPr id="311" name="直線コネクタ 310"/>
        <xdr:cNvCxnSpPr/>
      </xdr:nvCxnSpPr>
      <xdr:spPr>
        <a:xfrm flipV="1">
          <a:off x="13004800" y="6326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1" name="円/楕円 320"/>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2"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3" name="円/楕円 322"/>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4" name="テキスト ボックス 32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5" name="円/楕円 324"/>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26" name="テキスト ボックス 32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27" name="円/楕円 326"/>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28" name="テキスト ボックス 327"/>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9" name="円/楕円 328"/>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0" name="テキスト ボックス 329"/>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本町の類似団体における公債費は全国平均を</a:t>
          </a:r>
          <a:r>
            <a:rPr kumimoji="1" lang="en-US" altLang="ja-JP" sz="1300">
              <a:latin typeface="ＭＳ Ｐゴシック"/>
            </a:rPr>
            <a:t>6.1</a:t>
          </a:r>
          <a:r>
            <a:rPr kumimoji="1" lang="ja-JP" altLang="en-US" sz="1300">
              <a:latin typeface="ＭＳ Ｐゴシック"/>
            </a:rPr>
            <a:t>ﾎﾟｲﾝﾄ・山梨県平均を</a:t>
          </a:r>
          <a:r>
            <a:rPr kumimoji="1" lang="en-US" altLang="ja-JP" sz="1300">
              <a:latin typeface="ＭＳ Ｐゴシック"/>
            </a:rPr>
            <a:t>4.7</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13</a:t>
          </a:r>
          <a:r>
            <a:rPr kumimoji="1" lang="ja-JP" altLang="en-US" sz="1300">
              <a:latin typeface="ＭＳ Ｐゴシック"/>
            </a:rPr>
            <a:t>位となっている。</a:t>
          </a:r>
        </a:p>
        <a:p>
          <a:r>
            <a:rPr kumimoji="1" lang="ja-JP" altLang="en-US" sz="1300">
              <a:latin typeface="ＭＳ Ｐゴシック"/>
            </a:rPr>
            <a:t>　主たる要因として公債費の計画的管理と抑制のバランスを保ちつつ、特定財源の活用により年々減少へと進めてきた結果である。</a:t>
          </a:r>
        </a:p>
        <a:p>
          <a:r>
            <a:rPr kumimoji="1" lang="ja-JP" altLang="en-US" sz="1300">
              <a:latin typeface="ＭＳ Ｐゴシック"/>
            </a:rPr>
            <a:t>　今後も引き続き公債費の管理に努める。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76</xdr:row>
      <xdr:rowOff>72137</xdr:rowOff>
    </xdr:to>
    <xdr:cxnSp macro="">
      <xdr:nvCxnSpPr>
        <xdr:cNvPr id="360" name="直線コネクタ 359"/>
        <xdr:cNvCxnSpPr/>
      </xdr:nvCxnSpPr>
      <xdr:spPr>
        <a:xfrm flipV="1">
          <a:off x="3987800" y="12974320"/>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72137</xdr:rowOff>
    </xdr:from>
    <xdr:to>
      <xdr:col>5</xdr:col>
      <xdr:colOff>549275</xdr:colOff>
      <xdr:row>77</xdr:row>
      <xdr:rowOff>78994</xdr:rowOff>
    </xdr:to>
    <xdr:cxnSp macro="">
      <xdr:nvCxnSpPr>
        <xdr:cNvPr id="363" name="直線コネクタ 362"/>
        <xdr:cNvCxnSpPr/>
      </xdr:nvCxnSpPr>
      <xdr:spPr>
        <a:xfrm flipV="1">
          <a:off x="3098800" y="13102337"/>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138430</xdr:rowOff>
    </xdr:to>
    <xdr:cxnSp macro="">
      <xdr:nvCxnSpPr>
        <xdr:cNvPr id="366" name="直線コネクタ 365"/>
        <xdr:cNvCxnSpPr/>
      </xdr:nvCxnSpPr>
      <xdr:spPr>
        <a:xfrm flipV="1">
          <a:off x="2209800" y="13280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12700</xdr:rowOff>
    </xdr:to>
    <xdr:cxnSp macro="">
      <xdr:nvCxnSpPr>
        <xdr:cNvPr id="369" name="直線コネクタ 368"/>
        <xdr:cNvCxnSpPr/>
      </xdr:nvCxnSpPr>
      <xdr:spPr>
        <a:xfrm flipV="1">
          <a:off x="1320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79" name="円/楕円 378"/>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80"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21337</xdr:rowOff>
    </xdr:from>
    <xdr:to>
      <xdr:col>5</xdr:col>
      <xdr:colOff>600075</xdr:colOff>
      <xdr:row>76</xdr:row>
      <xdr:rowOff>122937</xdr:rowOff>
    </xdr:to>
    <xdr:sp macro="" textlink="">
      <xdr:nvSpPr>
        <xdr:cNvPr id="381" name="円/楕円 380"/>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82" name="テキスト ボックス 381"/>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83" name="円/楕円 382"/>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84" name="テキスト ボックス 383"/>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5" name="円/楕円 384"/>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6" name="テキスト ボックス 385"/>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7" name="円/楕円 386"/>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88" name="テキスト ボックス 387"/>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本町の類似団体における公債費以外は全国平均・山梨県平均を大きく下回る状況で類似団体においても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3</a:t>
          </a:r>
          <a:r>
            <a:rPr kumimoji="1" lang="ja-JP" altLang="en-US" sz="1300">
              <a:latin typeface="ＭＳ Ｐゴシック"/>
            </a:rPr>
            <a:t>位となっている。</a:t>
          </a:r>
        </a:p>
        <a:p>
          <a:r>
            <a:rPr kumimoji="1" lang="ja-JP" altLang="en-US" sz="1300">
              <a:latin typeface="ＭＳ Ｐゴシック"/>
            </a:rPr>
            <a:t>　財政規模が少ない団体であるため、各種比率の変動が毎年影響を及ぼすため、分析内容の詳細な状況把握に努めることが重要と考える。</a:t>
          </a:r>
        </a:p>
        <a:p>
          <a:r>
            <a:rPr kumimoji="1" lang="ja-JP" altLang="en-US" sz="1300">
              <a:latin typeface="ＭＳ Ｐゴシック"/>
            </a:rPr>
            <a:t>　経常的収支における財政構造の適正化に努め、財政運営の弾力性を保つように維持していく。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92710</xdr:rowOff>
    </xdr:from>
    <xdr:to>
      <xdr:col>24</xdr:col>
      <xdr:colOff>31750</xdr:colOff>
      <xdr:row>80</xdr:row>
      <xdr:rowOff>134620</xdr:rowOff>
    </xdr:to>
    <xdr:cxnSp macro="">
      <xdr:nvCxnSpPr>
        <xdr:cNvPr id="416" name="直線コネクタ 415"/>
        <xdr:cNvCxnSpPr/>
      </xdr:nvCxnSpPr>
      <xdr:spPr>
        <a:xfrm flipV="1">
          <a:off x="16510000" y="1278001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106697</xdr:rowOff>
    </xdr:from>
    <xdr:ext cx="762000" cy="259045"/>
    <xdr:sp macro="" textlink="">
      <xdr:nvSpPr>
        <xdr:cNvPr id="417"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134620</xdr:rowOff>
    </xdr:from>
    <xdr:to>
      <xdr:col>24</xdr:col>
      <xdr:colOff>120650</xdr:colOff>
      <xdr:row>80</xdr:row>
      <xdr:rowOff>134620</xdr:rowOff>
    </xdr:to>
    <xdr:cxnSp macro="">
      <xdr:nvCxnSpPr>
        <xdr:cNvPr id="418" name="直線コネクタ 417"/>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7637</xdr:rowOff>
    </xdr:from>
    <xdr:ext cx="762000" cy="259045"/>
    <xdr:sp macro="" textlink="">
      <xdr:nvSpPr>
        <xdr:cNvPr id="419" name="公債費以外最大値テキスト"/>
        <xdr:cNvSpPr txBox="1"/>
      </xdr:nvSpPr>
      <xdr:spPr>
        <a:xfrm>
          <a:off x="16598900" y="1252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74</xdr:row>
      <xdr:rowOff>92710</xdr:rowOff>
    </xdr:from>
    <xdr:to>
      <xdr:col>24</xdr:col>
      <xdr:colOff>120650</xdr:colOff>
      <xdr:row>74</xdr:row>
      <xdr:rowOff>92710</xdr:rowOff>
    </xdr:to>
    <xdr:cxnSp macro="">
      <xdr:nvCxnSpPr>
        <xdr:cNvPr id="420" name="直線コネクタ 419"/>
        <xdr:cNvCxnSpPr/>
      </xdr:nvCxnSpPr>
      <xdr:spPr>
        <a:xfrm>
          <a:off x="16421100" y="1278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130810</xdr:rowOff>
    </xdr:from>
    <xdr:to>
      <xdr:col>24</xdr:col>
      <xdr:colOff>31750</xdr:colOff>
      <xdr:row>75</xdr:row>
      <xdr:rowOff>123190</xdr:rowOff>
    </xdr:to>
    <xdr:cxnSp macro="">
      <xdr:nvCxnSpPr>
        <xdr:cNvPr id="421" name="直線コネクタ 420"/>
        <xdr:cNvCxnSpPr/>
      </xdr:nvCxnSpPr>
      <xdr:spPr>
        <a:xfrm>
          <a:off x="15671800" y="1281811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86377</xdr:rowOff>
    </xdr:from>
    <xdr:ext cx="762000" cy="259045"/>
    <xdr:sp macro="" textlink="">
      <xdr:nvSpPr>
        <xdr:cNvPr id="422" name="公債費以外平均値テキスト"/>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114300</xdr:rowOff>
    </xdr:from>
    <xdr:to>
      <xdr:col>24</xdr:col>
      <xdr:colOff>82550</xdr:colOff>
      <xdr:row>78</xdr:row>
      <xdr:rowOff>44450</xdr:rowOff>
    </xdr:to>
    <xdr:sp macro="" textlink="">
      <xdr:nvSpPr>
        <xdr:cNvPr id="423" name="フローチャート : 判断 422"/>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130810</xdr:rowOff>
    </xdr:from>
    <xdr:to>
      <xdr:col>22</xdr:col>
      <xdr:colOff>565150</xdr:colOff>
      <xdr:row>75</xdr:row>
      <xdr:rowOff>1270</xdr:rowOff>
    </xdr:to>
    <xdr:cxnSp macro="">
      <xdr:nvCxnSpPr>
        <xdr:cNvPr id="424" name="直線コネクタ 423"/>
        <xdr:cNvCxnSpPr/>
      </xdr:nvCxnSpPr>
      <xdr:spPr>
        <a:xfrm flipV="1">
          <a:off x="14782800" y="12818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38100</xdr:rowOff>
    </xdr:from>
    <xdr:to>
      <xdr:col>22</xdr:col>
      <xdr:colOff>615950</xdr:colOff>
      <xdr:row>77</xdr:row>
      <xdr:rowOff>139700</xdr:rowOff>
    </xdr:to>
    <xdr:sp macro="" textlink="">
      <xdr:nvSpPr>
        <xdr:cNvPr id="425" name="フローチャート : 判断 424"/>
        <xdr:cNvSpPr/>
      </xdr:nvSpPr>
      <xdr:spPr>
        <a:xfrm>
          <a:off x="15621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26" name="テキスト ボックス 425"/>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43180</xdr:rowOff>
    </xdr:from>
    <xdr:to>
      <xdr:col>21</xdr:col>
      <xdr:colOff>361950</xdr:colOff>
      <xdr:row>75</xdr:row>
      <xdr:rowOff>1270</xdr:rowOff>
    </xdr:to>
    <xdr:cxnSp macro="">
      <xdr:nvCxnSpPr>
        <xdr:cNvPr id="427" name="直線コネクタ 426"/>
        <xdr:cNvCxnSpPr/>
      </xdr:nvCxnSpPr>
      <xdr:spPr>
        <a:xfrm>
          <a:off x="13893800" y="12730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8" name="フローチャート : 判断 427"/>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9" name="テキスト ボックス 428"/>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43180</xdr:rowOff>
    </xdr:from>
    <xdr:to>
      <xdr:col>20</xdr:col>
      <xdr:colOff>158750</xdr:colOff>
      <xdr:row>74</xdr:row>
      <xdr:rowOff>43180</xdr:rowOff>
    </xdr:to>
    <xdr:cxnSp macro="">
      <xdr:nvCxnSpPr>
        <xdr:cNvPr id="430" name="直線コネクタ 429"/>
        <xdr:cNvCxnSpPr/>
      </xdr:nvCxnSpPr>
      <xdr:spPr>
        <a:xfrm>
          <a:off x="13004800" y="12730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1" name="フローチャート : 判断 430"/>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2" name="テキスト ボックス 431"/>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3" name="フローチャート : 判断 432"/>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4" name="テキスト ボックス 433"/>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0" name="円/楕円 439"/>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1"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80010</xdr:rowOff>
    </xdr:from>
    <xdr:to>
      <xdr:col>22</xdr:col>
      <xdr:colOff>615950</xdr:colOff>
      <xdr:row>75</xdr:row>
      <xdr:rowOff>10160</xdr:rowOff>
    </xdr:to>
    <xdr:sp macro="" textlink="">
      <xdr:nvSpPr>
        <xdr:cNvPr id="442" name="円/楕円 441"/>
        <xdr:cNvSpPr/>
      </xdr:nvSpPr>
      <xdr:spPr>
        <a:xfrm>
          <a:off x="15621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20337</xdr:rowOff>
    </xdr:from>
    <xdr:ext cx="736600" cy="259045"/>
    <xdr:sp macro="" textlink="">
      <xdr:nvSpPr>
        <xdr:cNvPr id="443" name="テキスト ボックス 442"/>
        <xdr:cNvSpPr txBox="1"/>
      </xdr:nvSpPr>
      <xdr:spPr>
        <a:xfrm>
          <a:off x="15290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44" name="円/楕円 443"/>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62247</xdr:rowOff>
    </xdr:from>
    <xdr:ext cx="762000" cy="259045"/>
    <xdr:sp macro="" textlink="">
      <xdr:nvSpPr>
        <xdr:cNvPr id="445" name="テキスト ボックス 444"/>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163830</xdr:rowOff>
    </xdr:from>
    <xdr:to>
      <xdr:col>20</xdr:col>
      <xdr:colOff>209550</xdr:colOff>
      <xdr:row>74</xdr:row>
      <xdr:rowOff>93980</xdr:rowOff>
    </xdr:to>
    <xdr:sp macro="" textlink="">
      <xdr:nvSpPr>
        <xdr:cNvPr id="446" name="円/楕円 445"/>
        <xdr:cNvSpPr/>
      </xdr:nvSpPr>
      <xdr:spPr>
        <a:xfrm>
          <a:off x="13843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104157</xdr:rowOff>
    </xdr:from>
    <xdr:ext cx="762000" cy="259045"/>
    <xdr:sp macro="" textlink="">
      <xdr:nvSpPr>
        <xdr:cNvPr id="447" name="テキスト ボックス 446"/>
        <xdr:cNvSpPr txBox="1"/>
      </xdr:nvSpPr>
      <xdr:spPr>
        <a:xfrm>
          <a:off x="13512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48" name="円/楕円 447"/>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104157</xdr:rowOff>
    </xdr:from>
    <xdr:ext cx="762000" cy="259045"/>
    <xdr:sp macro="" textlink="">
      <xdr:nvSpPr>
        <xdr:cNvPr id="449" name="テキスト ボックス 448"/>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山梨県身延町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156025</xdr:rowOff>
    </xdr:from>
    <xdr:to>
      <xdr:col>4</xdr:col>
      <xdr:colOff>1117600</xdr:colOff>
      <xdr:row>16</xdr:row>
      <xdr:rowOff>4524</xdr:rowOff>
    </xdr:to>
    <xdr:cxnSp macro="">
      <xdr:nvCxnSpPr>
        <xdr:cNvPr id="50" name="直線コネクタ 49"/>
        <xdr:cNvCxnSpPr/>
      </xdr:nvCxnSpPr>
      <xdr:spPr bwMode="auto">
        <a:xfrm>
          <a:off x="5003800" y="2775400"/>
          <a:ext cx="647700" cy="1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156025</xdr:rowOff>
    </xdr:from>
    <xdr:to>
      <xdr:col>4</xdr:col>
      <xdr:colOff>469900</xdr:colOff>
      <xdr:row>16</xdr:row>
      <xdr:rowOff>43454</xdr:rowOff>
    </xdr:to>
    <xdr:cxnSp macro="">
      <xdr:nvCxnSpPr>
        <xdr:cNvPr id="53" name="直線コネクタ 52"/>
        <xdr:cNvCxnSpPr/>
      </xdr:nvCxnSpPr>
      <xdr:spPr bwMode="auto">
        <a:xfrm flipV="1">
          <a:off x="4305300" y="2775400"/>
          <a:ext cx="698500" cy="5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43454</xdr:rowOff>
    </xdr:from>
    <xdr:to>
      <xdr:col>3</xdr:col>
      <xdr:colOff>904875</xdr:colOff>
      <xdr:row>16</xdr:row>
      <xdr:rowOff>96421</xdr:rowOff>
    </xdr:to>
    <xdr:cxnSp macro="">
      <xdr:nvCxnSpPr>
        <xdr:cNvPr id="56" name="直線コネクタ 55"/>
        <xdr:cNvCxnSpPr/>
      </xdr:nvCxnSpPr>
      <xdr:spPr bwMode="auto">
        <a:xfrm flipV="1">
          <a:off x="3606800" y="2834279"/>
          <a:ext cx="698500" cy="5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96421</xdr:rowOff>
    </xdr:from>
    <xdr:to>
      <xdr:col>3</xdr:col>
      <xdr:colOff>206375</xdr:colOff>
      <xdr:row>16</xdr:row>
      <xdr:rowOff>151475</xdr:rowOff>
    </xdr:to>
    <xdr:cxnSp macro="">
      <xdr:nvCxnSpPr>
        <xdr:cNvPr id="59" name="直線コネクタ 58"/>
        <xdr:cNvCxnSpPr/>
      </xdr:nvCxnSpPr>
      <xdr:spPr bwMode="auto">
        <a:xfrm flipV="1">
          <a:off x="2908300" y="2887246"/>
          <a:ext cx="698500" cy="55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125174</xdr:rowOff>
    </xdr:from>
    <xdr:to>
      <xdr:col>5</xdr:col>
      <xdr:colOff>34925</xdr:colOff>
      <xdr:row>16</xdr:row>
      <xdr:rowOff>55324</xdr:rowOff>
    </xdr:to>
    <xdr:sp macro="" textlink="">
      <xdr:nvSpPr>
        <xdr:cNvPr id="69" name="円/楕円 68"/>
        <xdr:cNvSpPr/>
      </xdr:nvSpPr>
      <xdr:spPr bwMode="auto">
        <a:xfrm>
          <a:off x="5600700" y="274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141701</xdr:rowOff>
    </xdr:from>
    <xdr:ext cx="762000" cy="259045"/>
    <xdr:sp macro="" textlink="">
      <xdr:nvSpPr>
        <xdr:cNvPr id="70" name="人口1人当たり決算額の推移該当値テキスト130"/>
        <xdr:cNvSpPr txBox="1"/>
      </xdr:nvSpPr>
      <xdr:spPr>
        <a:xfrm>
          <a:off x="5740400" y="258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149,823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105225</xdr:rowOff>
    </xdr:from>
    <xdr:to>
      <xdr:col>4</xdr:col>
      <xdr:colOff>520700</xdr:colOff>
      <xdr:row>16</xdr:row>
      <xdr:rowOff>35375</xdr:rowOff>
    </xdr:to>
    <xdr:sp macro="" textlink="">
      <xdr:nvSpPr>
        <xdr:cNvPr id="71" name="円/楕円 70"/>
        <xdr:cNvSpPr/>
      </xdr:nvSpPr>
      <xdr:spPr bwMode="auto">
        <a:xfrm>
          <a:off x="4953000" y="272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45552</xdr:rowOff>
    </xdr:from>
    <xdr:ext cx="736600" cy="259045"/>
    <xdr:sp macro="" textlink="">
      <xdr:nvSpPr>
        <xdr:cNvPr id="72" name="テキスト ボックス 71"/>
        <xdr:cNvSpPr txBox="1"/>
      </xdr:nvSpPr>
      <xdr:spPr>
        <a:xfrm>
          <a:off x="4622800" y="24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164104</xdr:rowOff>
    </xdr:from>
    <xdr:to>
      <xdr:col>3</xdr:col>
      <xdr:colOff>955675</xdr:colOff>
      <xdr:row>16</xdr:row>
      <xdr:rowOff>94254</xdr:rowOff>
    </xdr:to>
    <xdr:sp macro="" textlink="">
      <xdr:nvSpPr>
        <xdr:cNvPr id="73" name="円/楕円 72"/>
        <xdr:cNvSpPr/>
      </xdr:nvSpPr>
      <xdr:spPr bwMode="auto">
        <a:xfrm>
          <a:off x="4254500" y="27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104431</xdr:rowOff>
    </xdr:from>
    <xdr:ext cx="762000" cy="259045"/>
    <xdr:sp macro="" textlink="">
      <xdr:nvSpPr>
        <xdr:cNvPr id="74" name="テキスト ボックス 73"/>
        <xdr:cNvSpPr txBox="1"/>
      </xdr:nvSpPr>
      <xdr:spPr>
        <a:xfrm>
          <a:off x="3924300" y="255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144,714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45621</xdr:rowOff>
    </xdr:from>
    <xdr:to>
      <xdr:col>3</xdr:col>
      <xdr:colOff>257175</xdr:colOff>
      <xdr:row>16</xdr:row>
      <xdr:rowOff>147221</xdr:rowOff>
    </xdr:to>
    <xdr:sp macro="" textlink="">
      <xdr:nvSpPr>
        <xdr:cNvPr id="75" name="円/楕円 74"/>
        <xdr:cNvSpPr/>
      </xdr:nvSpPr>
      <xdr:spPr bwMode="auto">
        <a:xfrm>
          <a:off x="3556000" y="283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157398</xdr:rowOff>
    </xdr:from>
    <xdr:ext cx="762000" cy="259045"/>
    <xdr:sp macro="" textlink="">
      <xdr:nvSpPr>
        <xdr:cNvPr id="76" name="テキスト ボックス 75"/>
        <xdr:cNvSpPr txBox="1"/>
      </xdr:nvSpPr>
      <xdr:spPr>
        <a:xfrm>
          <a:off x="3225800" y="260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100675</xdr:rowOff>
    </xdr:from>
    <xdr:to>
      <xdr:col>2</xdr:col>
      <xdr:colOff>692150</xdr:colOff>
      <xdr:row>17</xdr:row>
      <xdr:rowOff>30825</xdr:rowOff>
    </xdr:to>
    <xdr:sp macro="" textlink="">
      <xdr:nvSpPr>
        <xdr:cNvPr id="77" name="円/楕円 76"/>
        <xdr:cNvSpPr/>
      </xdr:nvSpPr>
      <xdr:spPr bwMode="auto">
        <a:xfrm>
          <a:off x="2857500" y="289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41002</xdr:rowOff>
    </xdr:from>
    <xdr:ext cx="762000" cy="259045"/>
    <xdr:sp macro="" textlink="">
      <xdr:nvSpPr>
        <xdr:cNvPr id="78" name="テキスト ボックス 77"/>
        <xdr:cNvSpPr txBox="1"/>
      </xdr:nvSpPr>
      <xdr:spPr>
        <a:xfrm>
          <a:off x="2527300" y="26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121883</xdr:rowOff>
    </xdr:from>
    <xdr:ext cx="762000" cy="259045"/>
    <xdr:sp macro="" textlink="">
      <xdr:nvSpPr>
        <xdr:cNvPr id="106" name="人口1人当たり決算額の推移最小値テキスト445"/>
        <xdr:cNvSpPr txBox="1"/>
      </xdr:nvSpPr>
      <xdr:spPr>
        <a:xfrm>
          <a:off x="5740400" y="758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15877</xdr:rowOff>
    </xdr:from>
    <xdr:to>
      <xdr:col>4</xdr:col>
      <xdr:colOff>1117600</xdr:colOff>
      <xdr:row>38</xdr:row>
      <xdr:rowOff>111706</xdr:rowOff>
    </xdr:to>
    <xdr:cxnSp macro="">
      <xdr:nvCxnSpPr>
        <xdr:cNvPr id="110" name="直線コネクタ 109"/>
        <xdr:cNvCxnSpPr/>
      </xdr:nvCxnSpPr>
      <xdr:spPr bwMode="auto">
        <a:xfrm>
          <a:off x="5003800" y="7483477"/>
          <a:ext cx="647700" cy="9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156124</xdr:rowOff>
    </xdr:from>
    <xdr:to>
      <xdr:col>4</xdr:col>
      <xdr:colOff>469900</xdr:colOff>
      <xdr:row>38</xdr:row>
      <xdr:rowOff>15877</xdr:rowOff>
    </xdr:to>
    <xdr:cxnSp macro="">
      <xdr:nvCxnSpPr>
        <xdr:cNvPr id="113" name="直線コネクタ 112"/>
        <xdr:cNvCxnSpPr/>
      </xdr:nvCxnSpPr>
      <xdr:spPr bwMode="auto">
        <a:xfrm>
          <a:off x="4305300" y="7109374"/>
          <a:ext cx="698500" cy="374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295432</xdr:rowOff>
    </xdr:from>
    <xdr:to>
      <xdr:col>3</xdr:col>
      <xdr:colOff>904875</xdr:colOff>
      <xdr:row>36</xdr:row>
      <xdr:rowOff>156124</xdr:rowOff>
    </xdr:to>
    <xdr:cxnSp macro="">
      <xdr:nvCxnSpPr>
        <xdr:cNvPr id="116" name="直線コネクタ 115"/>
        <xdr:cNvCxnSpPr/>
      </xdr:nvCxnSpPr>
      <xdr:spPr bwMode="auto">
        <a:xfrm>
          <a:off x="3606800" y="6905782"/>
          <a:ext cx="698500" cy="203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261394</xdr:rowOff>
    </xdr:from>
    <xdr:to>
      <xdr:col>3</xdr:col>
      <xdr:colOff>206375</xdr:colOff>
      <xdr:row>35</xdr:row>
      <xdr:rowOff>295432</xdr:rowOff>
    </xdr:to>
    <xdr:cxnSp macro="">
      <xdr:nvCxnSpPr>
        <xdr:cNvPr id="119" name="直線コネクタ 118"/>
        <xdr:cNvCxnSpPr/>
      </xdr:nvCxnSpPr>
      <xdr:spPr bwMode="auto">
        <a:xfrm>
          <a:off x="2908300" y="6871744"/>
          <a:ext cx="698500" cy="3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60906</xdr:rowOff>
    </xdr:from>
    <xdr:to>
      <xdr:col>5</xdr:col>
      <xdr:colOff>34925</xdr:colOff>
      <xdr:row>38</xdr:row>
      <xdr:rowOff>162506</xdr:rowOff>
    </xdr:to>
    <xdr:sp macro="" textlink="">
      <xdr:nvSpPr>
        <xdr:cNvPr id="129" name="円/楕円 128"/>
        <xdr:cNvSpPr/>
      </xdr:nvSpPr>
      <xdr:spPr bwMode="auto">
        <a:xfrm>
          <a:off x="5600700" y="752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312383</xdr:rowOff>
    </xdr:from>
    <xdr:ext cx="762000" cy="259045"/>
    <xdr:sp macro="" textlink="">
      <xdr:nvSpPr>
        <xdr:cNvPr id="130" name="人口1人当たり決算額の推移該当値テキスト445"/>
        <xdr:cNvSpPr txBox="1"/>
      </xdr:nvSpPr>
      <xdr:spPr>
        <a:xfrm>
          <a:off x="5740400" y="743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307977</xdr:rowOff>
    </xdr:from>
    <xdr:to>
      <xdr:col>4</xdr:col>
      <xdr:colOff>520700</xdr:colOff>
      <xdr:row>38</xdr:row>
      <xdr:rowOff>66677</xdr:rowOff>
    </xdr:to>
    <xdr:sp macro="" textlink="">
      <xdr:nvSpPr>
        <xdr:cNvPr id="131" name="円/楕円 130"/>
        <xdr:cNvSpPr/>
      </xdr:nvSpPr>
      <xdr:spPr bwMode="auto">
        <a:xfrm>
          <a:off x="4953000" y="7432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51454</xdr:rowOff>
    </xdr:from>
    <xdr:ext cx="736600" cy="259045"/>
    <xdr:sp macro="" textlink="">
      <xdr:nvSpPr>
        <xdr:cNvPr id="132" name="テキスト ボックス 131"/>
        <xdr:cNvSpPr txBox="1"/>
      </xdr:nvSpPr>
      <xdr:spPr>
        <a:xfrm>
          <a:off x="4622800" y="75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105324</xdr:rowOff>
    </xdr:from>
    <xdr:to>
      <xdr:col>3</xdr:col>
      <xdr:colOff>955675</xdr:colOff>
      <xdr:row>37</xdr:row>
      <xdr:rowOff>35474</xdr:rowOff>
    </xdr:to>
    <xdr:sp macro="" textlink="">
      <xdr:nvSpPr>
        <xdr:cNvPr id="133" name="円/楕円 132"/>
        <xdr:cNvSpPr/>
      </xdr:nvSpPr>
      <xdr:spPr bwMode="auto">
        <a:xfrm>
          <a:off x="4254500" y="705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20251</xdr:rowOff>
    </xdr:from>
    <xdr:ext cx="762000" cy="259045"/>
    <xdr:sp macro="" textlink="">
      <xdr:nvSpPr>
        <xdr:cNvPr id="134" name="テキスト ボックス 133"/>
        <xdr:cNvSpPr txBox="1"/>
      </xdr:nvSpPr>
      <xdr:spPr>
        <a:xfrm>
          <a:off x="3924300" y="714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244632</xdr:rowOff>
    </xdr:from>
    <xdr:to>
      <xdr:col>3</xdr:col>
      <xdr:colOff>257175</xdr:colOff>
      <xdr:row>36</xdr:row>
      <xdr:rowOff>3332</xdr:rowOff>
    </xdr:to>
    <xdr:sp macro="" textlink="">
      <xdr:nvSpPr>
        <xdr:cNvPr id="135" name="円/楕円 134"/>
        <xdr:cNvSpPr/>
      </xdr:nvSpPr>
      <xdr:spPr bwMode="auto">
        <a:xfrm>
          <a:off x="3556000" y="6854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331009</xdr:rowOff>
    </xdr:from>
    <xdr:ext cx="762000" cy="259045"/>
    <xdr:sp macro="" textlink="">
      <xdr:nvSpPr>
        <xdr:cNvPr id="136" name="テキスト ボックス 135"/>
        <xdr:cNvSpPr txBox="1"/>
      </xdr:nvSpPr>
      <xdr:spPr>
        <a:xfrm>
          <a:off x="3225800" y="69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210594</xdr:rowOff>
    </xdr:from>
    <xdr:to>
      <xdr:col>2</xdr:col>
      <xdr:colOff>692150</xdr:colOff>
      <xdr:row>35</xdr:row>
      <xdr:rowOff>312194</xdr:rowOff>
    </xdr:to>
    <xdr:sp macro="" textlink="">
      <xdr:nvSpPr>
        <xdr:cNvPr id="137" name="円/楕円 136"/>
        <xdr:cNvSpPr/>
      </xdr:nvSpPr>
      <xdr:spPr bwMode="auto">
        <a:xfrm>
          <a:off x="2857500" y="682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296971</xdr:rowOff>
    </xdr:from>
    <xdr:ext cx="762000" cy="259045"/>
    <xdr:sp macro="" textlink="">
      <xdr:nvSpPr>
        <xdr:cNvPr id="138" name="テキスト ボックス 137"/>
        <xdr:cNvSpPr txBox="1"/>
      </xdr:nvSpPr>
      <xdr:spPr>
        <a:xfrm>
          <a:off x="2527300" y="690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119583</xdr:rowOff>
    </xdr:from>
    <xdr:to>
      <xdr:col>6</xdr:col>
      <xdr:colOff>511175</xdr:colOff>
      <xdr:row>36</xdr:row>
      <xdr:rowOff>134770</xdr:rowOff>
    </xdr:to>
    <xdr:cxnSp macro="">
      <xdr:nvCxnSpPr>
        <xdr:cNvPr id="61" name="直線コネクタ 60"/>
        <xdr:cNvCxnSpPr/>
      </xdr:nvCxnSpPr>
      <xdr:spPr>
        <a:xfrm flipV="1">
          <a:off x="3797300" y="6291783"/>
          <a:ext cx="8382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134770</xdr:rowOff>
    </xdr:from>
    <xdr:to>
      <xdr:col>5</xdr:col>
      <xdr:colOff>358775</xdr:colOff>
      <xdr:row>37</xdr:row>
      <xdr:rowOff>1465</xdr:rowOff>
    </xdr:to>
    <xdr:cxnSp macro="">
      <xdr:nvCxnSpPr>
        <xdr:cNvPr id="64" name="直線コネクタ 63"/>
        <xdr:cNvCxnSpPr/>
      </xdr:nvCxnSpPr>
      <xdr:spPr>
        <a:xfrm flipV="1">
          <a:off x="2908300" y="6306970"/>
          <a:ext cx="889000" cy="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1465</xdr:rowOff>
    </xdr:from>
    <xdr:to>
      <xdr:col>4</xdr:col>
      <xdr:colOff>155575</xdr:colOff>
      <xdr:row>37</xdr:row>
      <xdr:rowOff>43688</xdr:rowOff>
    </xdr:to>
    <xdr:cxnSp macro="">
      <xdr:nvCxnSpPr>
        <xdr:cNvPr id="67" name="直線コネクタ 66"/>
        <xdr:cNvCxnSpPr/>
      </xdr:nvCxnSpPr>
      <xdr:spPr>
        <a:xfrm flipV="1">
          <a:off x="2019300" y="6345115"/>
          <a:ext cx="889000" cy="4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35504</xdr:rowOff>
    </xdr:from>
    <xdr:to>
      <xdr:col>2</xdr:col>
      <xdr:colOff>638175</xdr:colOff>
      <xdr:row>37</xdr:row>
      <xdr:rowOff>43688</xdr:rowOff>
    </xdr:to>
    <xdr:cxnSp macro="">
      <xdr:nvCxnSpPr>
        <xdr:cNvPr id="70" name="直線コネクタ 69"/>
        <xdr:cNvCxnSpPr/>
      </xdr:nvCxnSpPr>
      <xdr:spPr>
        <a:xfrm>
          <a:off x="1130300" y="6379154"/>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68783</xdr:rowOff>
    </xdr:from>
    <xdr:to>
      <xdr:col>6</xdr:col>
      <xdr:colOff>561975</xdr:colOff>
      <xdr:row>36</xdr:row>
      <xdr:rowOff>170383</xdr:rowOff>
    </xdr:to>
    <xdr:sp macro="" textlink="">
      <xdr:nvSpPr>
        <xdr:cNvPr id="80" name="円/楕円 79"/>
        <xdr:cNvSpPr/>
      </xdr:nvSpPr>
      <xdr:spPr>
        <a:xfrm>
          <a:off x="45847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91660</xdr:rowOff>
    </xdr:from>
    <xdr:ext cx="599010" cy="259045"/>
    <xdr:sp macro="" textlink="">
      <xdr:nvSpPr>
        <xdr:cNvPr id="81" name="人件費該当値テキスト"/>
        <xdr:cNvSpPr txBox="1"/>
      </xdr:nvSpPr>
      <xdr:spPr>
        <a:xfrm>
          <a:off x="4686300" y="60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83970</xdr:rowOff>
    </xdr:from>
    <xdr:to>
      <xdr:col>5</xdr:col>
      <xdr:colOff>409575</xdr:colOff>
      <xdr:row>37</xdr:row>
      <xdr:rowOff>14120</xdr:rowOff>
    </xdr:to>
    <xdr:sp macro="" textlink="">
      <xdr:nvSpPr>
        <xdr:cNvPr id="82" name="円/楕円 81"/>
        <xdr:cNvSpPr/>
      </xdr:nvSpPr>
      <xdr:spPr>
        <a:xfrm>
          <a:off x="3746500" y="62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30647</xdr:rowOff>
    </xdr:from>
    <xdr:ext cx="599010" cy="259045"/>
    <xdr:sp macro="" textlink="">
      <xdr:nvSpPr>
        <xdr:cNvPr id="83" name="テキスト ボックス 82"/>
        <xdr:cNvSpPr txBox="1"/>
      </xdr:nvSpPr>
      <xdr:spPr>
        <a:xfrm>
          <a:off x="3497794" y="603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122115</xdr:rowOff>
    </xdr:from>
    <xdr:to>
      <xdr:col>4</xdr:col>
      <xdr:colOff>206375</xdr:colOff>
      <xdr:row>37</xdr:row>
      <xdr:rowOff>52265</xdr:rowOff>
    </xdr:to>
    <xdr:sp macro="" textlink="">
      <xdr:nvSpPr>
        <xdr:cNvPr id="84" name="円/楕円 83"/>
        <xdr:cNvSpPr/>
      </xdr:nvSpPr>
      <xdr:spPr>
        <a:xfrm>
          <a:off x="2857500" y="62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68792</xdr:rowOff>
    </xdr:from>
    <xdr:ext cx="599010" cy="259045"/>
    <xdr:sp macro="" textlink="">
      <xdr:nvSpPr>
        <xdr:cNvPr id="85" name="テキスト ボックス 84"/>
        <xdr:cNvSpPr txBox="1"/>
      </xdr:nvSpPr>
      <xdr:spPr>
        <a:xfrm>
          <a:off x="2608794" y="606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164338</xdr:rowOff>
    </xdr:from>
    <xdr:to>
      <xdr:col>3</xdr:col>
      <xdr:colOff>3175</xdr:colOff>
      <xdr:row>37</xdr:row>
      <xdr:rowOff>94488</xdr:rowOff>
    </xdr:to>
    <xdr:sp macro="" textlink="">
      <xdr:nvSpPr>
        <xdr:cNvPr id="86" name="円/楕円 85"/>
        <xdr:cNvSpPr/>
      </xdr:nvSpPr>
      <xdr:spPr>
        <a:xfrm>
          <a:off x="1968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111015</xdr:rowOff>
    </xdr:from>
    <xdr:ext cx="534377" cy="259045"/>
    <xdr:sp macro="" textlink="">
      <xdr:nvSpPr>
        <xdr:cNvPr id="87" name="テキスト ボックス 86"/>
        <xdr:cNvSpPr txBox="1"/>
      </xdr:nvSpPr>
      <xdr:spPr>
        <a:xfrm>
          <a:off x="1752111" y="6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156154</xdr:rowOff>
    </xdr:from>
    <xdr:to>
      <xdr:col>1</xdr:col>
      <xdr:colOff>485775</xdr:colOff>
      <xdr:row>37</xdr:row>
      <xdr:rowOff>86304</xdr:rowOff>
    </xdr:to>
    <xdr:sp macro="" textlink="">
      <xdr:nvSpPr>
        <xdr:cNvPr id="88" name="円/楕円 87"/>
        <xdr:cNvSpPr/>
      </xdr:nvSpPr>
      <xdr:spPr>
        <a:xfrm>
          <a:off x="1079500" y="63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102831</xdr:rowOff>
    </xdr:from>
    <xdr:ext cx="534377" cy="259045"/>
    <xdr:sp macro="" textlink="">
      <xdr:nvSpPr>
        <xdr:cNvPr id="89" name="テキスト ボックス 88"/>
        <xdr:cNvSpPr txBox="1"/>
      </xdr:nvSpPr>
      <xdr:spPr>
        <a:xfrm>
          <a:off x="863111" y="61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88032</xdr:rowOff>
    </xdr:from>
    <xdr:to>
      <xdr:col>6</xdr:col>
      <xdr:colOff>511175</xdr:colOff>
      <xdr:row>56</xdr:row>
      <xdr:rowOff>116026</xdr:rowOff>
    </xdr:to>
    <xdr:cxnSp macro="">
      <xdr:nvCxnSpPr>
        <xdr:cNvPr id="116" name="直線コネクタ 115"/>
        <xdr:cNvCxnSpPr/>
      </xdr:nvCxnSpPr>
      <xdr:spPr>
        <a:xfrm flipV="1">
          <a:off x="3797300" y="9689232"/>
          <a:ext cx="838200" cy="2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116026</xdr:rowOff>
    </xdr:from>
    <xdr:to>
      <xdr:col>5</xdr:col>
      <xdr:colOff>358775</xdr:colOff>
      <xdr:row>56</xdr:row>
      <xdr:rowOff>141918</xdr:rowOff>
    </xdr:to>
    <xdr:cxnSp macro="">
      <xdr:nvCxnSpPr>
        <xdr:cNvPr id="119" name="直線コネクタ 118"/>
        <xdr:cNvCxnSpPr/>
      </xdr:nvCxnSpPr>
      <xdr:spPr>
        <a:xfrm flipV="1">
          <a:off x="2908300" y="9717226"/>
          <a:ext cx="889000" cy="2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131210</xdr:rowOff>
    </xdr:from>
    <xdr:to>
      <xdr:col>4</xdr:col>
      <xdr:colOff>155575</xdr:colOff>
      <xdr:row>56</xdr:row>
      <xdr:rowOff>141918</xdr:rowOff>
    </xdr:to>
    <xdr:cxnSp macro="">
      <xdr:nvCxnSpPr>
        <xdr:cNvPr id="122" name="直線コネクタ 121"/>
        <xdr:cNvCxnSpPr/>
      </xdr:nvCxnSpPr>
      <xdr:spPr>
        <a:xfrm>
          <a:off x="2019300" y="9732410"/>
          <a:ext cx="889000" cy="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131141</xdr:rowOff>
    </xdr:from>
    <xdr:to>
      <xdr:col>2</xdr:col>
      <xdr:colOff>638175</xdr:colOff>
      <xdr:row>56</xdr:row>
      <xdr:rowOff>131210</xdr:rowOff>
    </xdr:to>
    <xdr:cxnSp macro="">
      <xdr:nvCxnSpPr>
        <xdr:cNvPr id="125" name="直線コネクタ 124"/>
        <xdr:cNvCxnSpPr/>
      </xdr:nvCxnSpPr>
      <xdr:spPr>
        <a:xfrm>
          <a:off x="1130300" y="973234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37232</xdr:rowOff>
    </xdr:from>
    <xdr:to>
      <xdr:col>6</xdr:col>
      <xdr:colOff>561975</xdr:colOff>
      <xdr:row>56</xdr:row>
      <xdr:rowOff>138832</xdr:rowOff>
    </xdr:to>
    <xdr:sp macro="" textlink="">
      <xdr:nvSpPr>
        <xdr:cNvPr id="135" name="円/楕円 134"/>
        <xdr:cNvSpPr/>
      </xdr:nvSpPr>
      <xdr:spPr>
        <a:xfrm>
          <a:off x="4584700" y="96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60109</xdr:rowOff>
    </xdr:from>
    <xdr:ext cx="534377" cy="259045"/>
    <xdr:sp macro="" textlink="">
      <xdr:nvSpPr>
        <xdr:cNvPr id="136" name="物件費該当値テキスト"/>
        <xdr:cNvSpPr txBox="1"/>
      </xdr:nvSpPr>
      <xdr:spPr>
        <a:xfrm>
          <a:off x="4686300" y="948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65226</xdr:rowOff>
    </xdr:from>
    <xdr:to>
      <xdr:col>5</xdr:col>
      <xdr:colOff>409575</xdr:colOff>
      <xdr:row>56</xdr:row>
      <xdr:rowOff>166826</xdr:rowOff>
    </xdr:to>
    <xdr:sp macro="" textlink="">
      <xdr:nvSpPr>
        <xdr:cNvPr id="137" name="円/楕円 136"/>
        <xdr:cNvSpPr/>
      </xdr:nvSpPr>
      <xdr:spPr>
        <a:xfrm>
          <a:off x="3746500" y="96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11903</xdr:rowOff>
    </xdr:from>
    <xdr:ext cx="534377" cy="259045"/>
    <xdr:sp macro="" textlink="">
      <xdr:nvSpPr>
        <xdr:cNvPr id="138" name="テキスト ボックス 137"/>
        <xdr:cNvSpPr txBox="1"/>
      </xdr:nvSpPr>
      <xdr:spPr>
        <a:xfrm>
          <a:off x="3530111" y="94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91118</xdr:rowOff>
    </xdr:from>
    <xdr:to>
      <xdr:col>4</xdr:col>
      <xdr:colOff>206375</xdr:colOff>
      <xdr:row>57</xdr:row>
      <xdr:rowOff>21268</xdr:rowOff>
    </xdr:to>
    <xdr:sp macro="" textlink="">
      <xdr:nvSpPr>
        <xdr:cNvPr id="139" name="円/楕円 138"/>
        <xdr:cNvSpPr/>
      </xdr:nvSpPr>
      <xdr:spPr>
        <a:xfrm>
          <a:off x="2857500" y="96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12395</xdr:rowOff>
    </xdr:from>
    <xdr:ext cx="534377" cy="259045"/>
    <xdr:sp macro="" textlink="">
      <xdr:nvSpPr>
        <xdr:cNvPr id="140" name="テキスト ボックス 139"/>
        <xdr:cNvSpPr txBox="1"/>
      </xdr:nvSpPr>
      <xdr:spPr>
        <a:xfrm>
          <a:off x="2641111" y="97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80410</xdr:rowOff>
    </xdr:from>
    <xdr:to>
      <xdr:col>3</xdr:col>
      <xdr:colOff>3175</xdr:colOff>
      <xdr:row>57</xdr:row>
      <xdr:rowOff>10560</xdr:rowOff>
    </xdr:to>
    <xdr:sp macro="" textlink="">
      <xdr:nvSpPr>
        <xdr:cNvPr id="141" name="円/楕円 140"/>
        <xdr:cNvSpPr/>
      </xdr:nvSpPr>
      <xdr:spPr>
        <a:xfrm>
          <a:off x="1968500" y="9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27087</xdr:rowOff>
    </xdr:from>
    <xdr:ext cx="534377" cy="259045"/>
    <xdr:sp macro="" textlink="">
      <xdr:nvSpPr>
        <xdr:cNvPr id="142" name="テキスト ボックス 141"/>
        <xdr:cNvSpPr txBox="1"/>
      </xdr:nvSpPr>
      <xdr:spPr>
        <a:xfrm>
          <a:off x="1752111" y="94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80341</xdr:rowOff>
    </xdr:from>
    <xdr:to>
      <xdr:col>1</xdr:col>
      <xdr:colOff>485775</xdr:colOff>
      <xdr:row>57</xdr:row>
      <xdr:rowOff>10491</xdr:rowOff>
    </xdr:to>
    <xdr:sp macro="" textlink="">
      <xdr:nvSpPr>
        <xdr:cNvPr id="143" name="円/楕円 142"/>
        <xdr:cNvSpPr/>
      </xdr:nvSpPr>
      <xdr:spPr>
        <a:xfrm>
          <a:off x="1079500" y="96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27018</xdr:rowOff>
    </xdr:from>
    <xdr:ext cx="534377" cy="259045"/>
    <xdr:sp macro="" textlink="">
      <xdr:nvSpPr>
        <xdr:cNvPr id="144" name="テキスト ボックス 143"/>
        <xdr:cNvSpPr txBox="1"/>
      </xdr:nvSpPr>
      <xdr:spPr>
        <a:xfrm>
          <a:off x="863111" y="94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57266</xdr:rowOff>
    </xdr:from>
    <xdr:to>
      <xdr:col>6</xdr:col>
      <xdr:colOff>511175</xdr:colOff>
      <xdr:row>77</xdr:row>
      <xdr:rowOff>85156</xdr:rowOff>
    </xdr:to>
    <xdr:cxnSp macro="">
      <xdr:nvCxnSpPr>
        <xdr:cNvPr id="171" name="直線コネクタ 170"/>
        <xdr:cNvCxnSpPr/>
      </xdr:nvCxnSpPr>
      <xdr:spPr>
        <a:xfrm>
          <a:off x="3797300" y="13258916"/>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57266</xdr:rowOff>
    </xdr:from>
    <xdr:to>
      <xdr:col>5</xdr:col>
      <xdr:colOff>358775</xdr:colOff>
      <xdr:row>77</xdr:row>
      <xdr:rowOff>93111</xdr:rowOff>
    </xdr:to>
    <xdr:cxnSp macro="">
      <xdr:nvCxnSpPr>
        <xdr:cNvPr id="174" name="直線コネクタ 173"/>
        <xdr:cNvCxnSpPr/>
      </xdr:nvCxnSpPr>
      <xdr:spPr>
        <a:xfrm flipV="1">
          <a:off x="2908300" y="1325891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93111</xdr:rowOff>
    </xdr:from>
    <xdr:to>
      <xdr:col>4</xdr:col>
      <xdr:colOff>155575</xdr:colOff>
      <xdr:row>78</xdr:row>
      <xdr:rowOff>3546</xdr:rowOff>
    </xdr:to>
    <xdr:cxnSp macro="">
      <xdr:nvCxnSpPr>
        <xdr:cNvPr id="177" name="直線コネクタ 176"/>
        <xdr:cNvCxnSpPr/>
      </xdr:nvCxnSpPr>
      <xdr:spPr>
        <a:xfrm flipV="1">
          <a:off x="2019300" y="13294761"/>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3546</xdr:rowOff>
    </xdr:from>
    <xdr:to>
      <xdr:col>2</xdr:col>
      <xdr:colOff>638175</xdr:colOff>
      <xdr:row>78</xdr:row>
      <xdr:rowOff>45700</xdr:rowOff>
    </xdr:to>
    <xdr:cxnSp macro="">
      <xdr:nvCxnSpPr>
        <xdr:cNvPr id="180" name="直線コネクタ 179"/>
        <xdr:cNvCxnSpPr/>
      </xdr:nvCxnSpPr>
      <xdr:spPr>
        <a:xfrm flipV="1">
          <a:off x="1130300" y="13376646"/>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34356</xdr:rowOff>
    </xdr:from>
    <xdr:to>
      <xdr:col>6</xdr:col>
      <xdr:colOff>561975</xdr:colOff>
      <xdr:row>77</xdr:row>
      <xdr:rowOff>135956</xdr:rowOff>
    </xdr:to>
    <xdr:sp macro="" textlink="">
      <xdr:nvSpPr>
        <xdr:cNvPr id="190" name="円/楕円 189"/>
        <xdr:cNvSpPr/>
      </xdr:nvSpPr>
      <xdr:spPr>
        <a:xfrm>
          <a:off x="4584700" y="132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57233</xdr:rowOff>
    </xdr:from>
    <xdr:ext cx="469744" cy="259045"/>
    <xdr:sp macro="" textlink="">
      <xdr:nvSpPr>
        <xdr:cNvPr id="191" name="維持補修費該当値テキスト"/>
        <xdr:cNvSpPr txBox="1"/>
      </xdr:nvSpPr>
      <xdr:spPr>
        <a:xfrm>
          <a:off x="4686300" y="130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6466</xdr:rowOff>
    </xdr:from>
    <xdr:to>
      <xdr:col>5</xdr:col>
      <xdr:colOff>409575</xdr:colOff>
      <xdr:row>77</xdr:row>
      <xdr:rowOff>108066</xdr:rowOff>
    </xdr:to>
    <xdr:sp macro="" textlink="">
      <xdr:nvSpPr>
        <xdr:cNvPr id="192" name="円/楕円 191"/>
        <xdr:cNvSpPr/>
      </xdr:nvSpPr>
      <xdr:spPr>
        <a:xfrm>
          <a:off x="3746500" y="13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124593</xdr:rowOff>
    </xdr:from>
    <xdr:ext cx="469744" cy="259045"/>
    <xdr:sp macro="" textlink="">
      <xdr:nvSpPr>
        <xdr:cNvPr id="193" name="テキスト ボックス 192"/>
        <xdr:cNvSpPr txBox="1"/>
      </xdr:nvSpPr>
      <xdr:spPr>
        <a:xfrm>
          <a:off x="3562427" y="129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42311</xdr:rowOff>
    </xdr:from>
    <xdr:to>
      <xdr:col>4</xdr:col>
      <xdr:colOff>206375</xdr:colOff>
      <xdr:row>77</xdr:row>
      <xdr:rowOff>143911</xdr:rowOff>
    </xdr:to>
    <xdr:sp macro="" textlink="">
      <xdr:nvSpPr>
        <xdr:cNvPr id="194" name="円/楕円 193"/>
        <xdr:cNvSpPr/>
      </xdr:nvSpPr>
      <xdr:spPr>
        <a:xfrm>
          <a:off x="2857500" y="132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135038</xdr:rowOff>
    </xdr:from>
    <xdr:ext cx="469744" cy="259045"/>
    <xdr:sp macro="" textlink="">
      <xdr:nvSpPr>
        <xdr:cNvPr id="195" name="テキスト ボックス 194"/>
        <xdr:cNvSpPr txBox="1"/>
      </xdr:nvSpPr>
      <xdr:spPr>
        <a:xfrm>
          <a:off x="2673427" y="1333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124196</xdr:rowOff>
    </xdr:from>
    <xdr:to>
      <xdr:col>3</xdr:col>
      <xdr:colOff>3175</xdr:colOff>
      <xdr:row>78</xdr:row>
      <xdr:rowOff>54346</xdr:rowOff>
    </xdr:to>
    <xdr:sp macro="" textlink="">
      <xdr:nvSpPr>
        <xdr:cNvPr id="196" name="円/楕円 195"/>
        <xdr:cNvSpPr/>
      </xdr:nvSpPr>
      <xdr:spPr>
        <a:xfrm>
          <a:off x="1968500" y="133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45473</xdr:rowOff>
    </xdr:from>
    <xdr:ext cx="469744" cy="259045"/>
    <xdr:sp macro="" textlink="">
      <xdr:nvSpPr>
        <xdr:cNvPr id="197" name="テキスト ボックス 196"/>
        <xdr:cNvSpPr txBox="1"/>
      </xdr:nvSpPr>
      <xdr:spPr>
        <a:xfrm>
          <a:off x="1784427" y="134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166350</xdr:rowOff>
    </xdr:from>
    <xdr:to>
      <xdr:col>1</xdr:col>
      <xdr:colOff>485775</xdr:colOff>
      <xdr:row>78</xdr:row>
      <xdr:rowOff>96500</xdr:rowOff>
    </xdr:to>
    <xdr:sp macro="" textlink="">
      <xdr:nvSpPr>
        <xdr:cNvPr id="198" name="円/楕円 197"/>
        <xdr:cNvSpPr/>
      </xdr:nvSpPr>
      <xdr:spPr>
        <a:xfrm>
          <a:off x="1079500" y="133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87627</xdr:rowOff>
    </xdr:from>
    <xdr:ext cx="469744" cy="259045"/>
    <xdr:sp macro="" textlink="">
      <xdr:nvSpPr>
        <xdr:cNvPr id="199" name="テキスト ボックス 198"/>
        <xdr:cNvSpPr txBox="1"/>
      </xdr:nvSpPr>
      <xdr:spPr>
        <a:xfrm>
          <a:off x="895427" y="134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14672</xdr:rowOff>
    </xdr:from>
    <xdr:to>
      <xdr:col>6</xdr:col>
      <xdr:colOff>511175</xdr:colOff>
      <xdr:row>95</xdr:row>
      <xdr:rowOff>18869</xdr:rowOff>
    </xdr:to>
    <xdr:cxnSp macro="">
      <xdr:nvCxnSpPr>
        <xdr:cNvPr id="231" name="直線コネクタ 230"/>
        <xdr:cNvCxnSpPr/>
      </xdr:nvCxnSpPr>
      <xdr:spPr>
        <a:xfrm flipV="1">
          <a:off x="3797300" y="16302422"/>
          <a:ext cx="8382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18869</xdr:rowOff>
    </xdr:from>
    <xdr:to>
      <xdr:col>5</xdr:col>
      <xdr:colOff>358775</xdr:colOff>
      <xdr:row>95</xdr:row>
      <xdr:rowOff>23000</xdr:rowOff>
    </xdr:to>
    <xdr:cxnSp macro="">
      <xdr:nvCxnSpPr>
        <xdr:cNvPr id="234" name="直線コネクタ 233"/>
        <xdr:cNvCxnSpPr/>
      </xdr:nvCxnSpPr>
      <xdr:spPr>
        <a:xfrm flipV="1">
          <a:off x="2908300" y="16306619"/>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23000</xdr:rowOff>
    </xdr:from>
    <xdr:to>
      <xdr:col>4</xdr:col>
      <xdr:colOff>155575</xdr:colOff>
      <xdr:row>95</xdr:row>
      <xdr:rowOff>75071</xdr:rowOff>
    </xdr:to>
    <xdr:cxnSp macro="">
      <xdr:nvCxnSpPr>
        <xdr:cNvPr id="237" name="直線コネクタ 236"/>
        <xdr:cNvCxnSpPr/>
      </xdr:nvCxnSpPr>
      <xdr:spPr>
        <a:xfrm flipV="1">
          <a:off x="2019300" y="16310750"/>
          <a:ext cx="8890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48048</xdr:rowOff>
    </xdr:from>
    <xdr:to>
      <xdr:col>2</xdr:col>
      <xdr:colOff>638175</xdr:colOff>
      <xdr:row>95</xdr:row>
      <xdr:rowOff>75071</xdr:rowOff>
    </xdr:to>
    <xdr:cxnSp macro="">
      <xdr:nvCxnSpPr>
        <xdr:cNvPr id="240" name="直線コネクタ 239"/>
        <xdr:cNvCxnSpPr/>
      </xdr:nvCxnSpPr>
      <xdr:spPr>
        <a:xfrm>
          <a:off x="1130300" y="16335798"/>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135322</xdr:rowOff>
    </xdr:from>
    <xdr:to>
      <xdr:col>6</xdr:col>
      <xdr:colOff>561975</xdr:colOff>
      <xdr:row>95</xdr:row>
      <xdr:rowOff>65472</xdr:rowOff>
    </xdr:to>
    <xdr:sp macro="" textlink="">
      <xdr:nvSpPr>
        <xdr:cNvPr id="250" name="円/楕円 249"/>
        <xdr:cNvSpPr/>
      </xdr:nvSpPr>
      <xdr:spPr>
        <a:xfrm>
          <a:off x="4584700" y="162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113749</xdr:rowOff>
    </xdr:from>
    <xdr:ext cx="534377" cy="259045"/>
    <xdr:sp macro="" textlink="">
      <xdr:nvSpPr>
        <xdr:cNvPr id="251" name="扶助費該当値テキスト"/>
        <xdr:cNvSpPr txBox="1"/>
      </xdr:nvSpPr>
      <xdr:spPr>
        <a:xfrm>
          <a:off x="4686300" y="162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67,157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139519</xdr:rowOff>
    </xdr:from>
    <xdr:to>
      <xdr:col>5</xdr:col>
      <xdr:colOff>409575</xdr:colOff>
      <xdr:row>95</xdr:row>
      <xdr:rowOff>69669</xdr:rowOff>
    </xdr:to>
    <xdr:sp macro="" textlink="">
      <xdr:nvSpPr>
        <xdr:cNvPr id="252" name="円/楕円 251"/>
        <xdr:cNvSpPr/>
      </xdr:nvSpPr>
      <xdr:spPr>
        <a:xfrm>
          <a:off x="3746500" y="162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86196</xdr:rowOff>
    </xdr:from>
    <xdr:ext cx="534377" cy="259045"/>
    <xdr:sp macro="" textlink="">
      <xdr:nvSpPr>
        <xdr:cNvPr id="253" name="テキスト ボックス 252"/>
        <xdr:cNvSpPr txBox="1"/>
      </xdr:nvSpPr>
      <xdr:spPr>
        <a:xfrm>
          <a:off x="3530111" y="160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143650</xdr:rowOff>
    </xdr:from>
    <xdr:to>
      <xdr:col>4</xdr:col>
      <xdr:colOff>206375</xdr:colOff>
      <xdr:row>95</xdr:row>
      <xdr:rowOff>73800</xdr:rowOff>
    </xdr:to>
    <xdr:sp macro="" textlink="">
      <xdr:nvSpPr>
        <xdr:cNvPr id="254" name="円/楕円 253"/>
        <xdr:cNvSpPr/>
      </xdr:nvSpPr>
      <xdr:spPr>
        <a:xfrm>
          <a:off x="2857500" y="162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90327</xdr:rowOff>
    </xdr:from>
    <xdr:ext cx="534377" cy="259045"/>
    <xdr:sp macro="" textlink="">
      <xdr:nvSpPr>
        <xdr:cNvPr id="255" name="テキスト ボックス 254"/>
        <xdr:cNvSpPr txBox="1"/>
      </xdr:nvSpPr>
      <xdr:spPr>
        <a:xfrm>
          <a:off x="2641111" y="160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24271</xdr:rowOff>
    </xdr:from>
    <xdr:to>
      <xdr:col>3</xdr:col>
      <xdr:colOff>3175</xdr:colOff>
      <xdr:row>95</xdr:row>
      <xdr:rowOff>125871</xdr:rowOff>
    </xdr:to>
    <xdr:sp macro="" textlink="">
      <xdr:nvSpPr>
        <xdr:cNvPr id="256" name="円/楕円 255"/>
        <xdr:cNvSpPr/>
      </xdr:nvSpPr>
      <xdr:spPr>
        <a:xfrm>
          <a:off x="1968500" y="163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142398</xdr:rowOff>
    </xdr:from>
    <xdr:ext cx="534377" cy="259045"/>
    <xdr:sp macro="" textlink="">
      <xdr:nvSpPr>
        <xdr:cNvPr id="257" name="テキスト ボックス 256"/>
        <xdr:cNvSpPr txBox="1"/>
      </xdr:nvSpPr>
      <xdr:spPr>
        <a:xfrm>
          <a:off x="1752111" y="160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168698</xdr:rowOff>
    </xdr:from>
    <xdr:to>
      <xdr:col>1</xdr:col>
      <xdr:colOff>485775</xdr:colOff>
      <xdr:row>95</xdr:row>
      <xdr:rowOff>98848</xdr:rowOff>
    </xdr:to>
    <xdr:sp macro="" textlink="">
      <xdr:nvSpPr>
        <xdr:cNvPr id="258" name="円/楕円 257"/>
        <xdr:cNvSpPr/>
      </xdr:nvSpPr>
      <xdr:spPr>
        <a:xfrm>
          <a:off x="1079500" y="162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115375</xdr:rowOff>
    </xdr:from>
    <xdr:ext cx="534377" cy="259045"/>
    <xdr:sp macro="" textlink="">
      <xdr:nvSpPr>
        <xdr:cNvPr id="259" name="テキスト ボックス 258"/>
        <xdr:cNvSpPr txBox="1"/>
      </xdr:nvSpPr>
      <xdr:spPr>
        <a:xfrm>
          <a:off x="863111" y="1606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125109</xdr:rowOff>
    </xdr:from>
    <xdr:to>
      <xdr:col>15</xdr:col>
      <xdr:colOff>180975</xdr:colOff>
      <xdr:row>36</xdr:row>
      <xdr:rowOff>17654</xdr:rowOff>
    </xdr:to>
    <xdr:cxnSp macro="">
      <xdr:nvCxnSpPr>
        <xdr:cNvPr id="290" name="直線コネクタ 289"/>
        <xdr:cNvCxnSpPr/>
      </xdr:nvCxnSpPr>
      <xdr:spPr>
        <a:xfrm>
          <a:off x="9639300" y="6125859"/>
          <a:ext cx="838200" cy="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125109</xdr:rowOff>
    </xdr:from>
    <xdr:to>
      <xdr:col>14</xdr:col>
      <xdr:colOff>28575</xdr:colOff>
      <xdr:row>36</xdr:row>
      <xdr:rowOff>52290</xdr:rowOff>
    </xdr:to>
    <xdr:cxnSp macro="">
      <xdr:nvCxnSpPr>
        <xdr:cNvPr id="293" name="直線コネクタ 292"/>
        <xdr:cNvCxnSpPr/>
      </xdr:nvCxnSpPr>
      <xdr:spPr>
        <a:xfrm flipV="1">
          <a:off x="8750300" y="6125859"/>
          <a:ext cx="889000" cy="9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52290</xdr:rowOff>
    </xdr:from>
    <xdr:to>
      <xdr:col>12</xdr:col>
      <xdr:colOff>511175</xdr:colOff>
      <xdr:row>36</xdr:row>
      <xdr:rowOff>98310</xdr:rowOff>
    </xdr:to>
    <xdr:cxnSp macro="">
      <xdr:nvCxnSpPr>
        <xdr:cNvPr id="296" name="直線コネクタ 295"/>
        <xdr:cNvCxnSpPr/>
      </xdr:nvCxnSpPr>
      <xdr:spPr>
        <a:xfrm flipV="1">
          <a:off x="7861300" y="6224490"/>
          <a:ext cx="889000" cy="4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98310</xdr:rowOff>
    </xdr:from>
    <xdr:to>
      <xdr:col>11</xdr:col>
      <xdr:colOff>307975</xdr:colOff>
      <xdr:row>36</xdr:row>
      <xdr:rowOff>138969</xdr:rowOff>
    </xdr:to>
    <xdr:cxnSp macro="">
      <xdr:nvCxnSpPr>
        <xdr:cNvPr id="299" name="直線コネクタ 298"/>
        <xdr:cNvCxnSpPr/>
      </xdr:nvCxnSpPr>
      <xdr:spPr>
        <a:xfrm flipV="1">
          <a:off x="6972300" y="6270510"/>
          <a:ext cx="889000" cy="4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138304</xdr:rowOff>
    </xdr:from>
    <xdr:to>
      <xdr:col>15</xdr:col>
      <xdr:colOff>231775</xdr:colOff>
      <xdr:row>36</xdr:row>
      <xdr:rowOff>68454</xdr:rowOff>
    </xdr:to>
    <xdr:sp macro="" textlink="">
      <xdr:nvSpPr>
        <xdr:cNvPr id="309" name="円/楕円 308"/>
        <xdr:cNvSpPr/>
      </xdr:nvSpPr>
      <xdr:spPr>
        <a:xfrm>
          <a:off x="10426700" y="61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161181</xdr:rowOff>
    </xdr:from>
    <xdr:ext cx="534377" cy="259045"/>
    <xdr:sp macro="" textlink="">
      <xdr:nvSpPr>
        <xdr:cNvPr id="310" name="補助費等該当値テキスト"/>
        <xdr:cNvSpPr txBox="1"/>
      </xdr:nvSpPr>
      <xdr:spPr>
        <a:xfrm>
          <a:off x="10528300" y="59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91,186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74309</xdr:rowOff>
    </xdr:from>
    <xdr:to>
      <xdr:col>14</xdr:col>
      <xdr:colOff>79375</xdr:colOff>
      <xdr:row>36</xdr:row>
      <xdr:rowOff>4459</xdr:rowOff>
    </xdr:to>
    <xdr:sp macro="" textlink="">
      <xdr:nvSpPr>
        <xdr:cNvPr id="311" name="円/楕円 310"/>
        <xdr:cNvSpPr/>
      </xdr:nvSpPr>
      <xdr:spPr>
        <a:xfrm>
          <a:off x="9588500" y="607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20986</xdr:rowOff>
    </xdr:from>
    <xdr:ext cx="599010" cy="259045"/>
    <xdr:sp macro="" textlink="">
      <xdr:nvSpPr>
        <xdr:cNvPr id="312" name="テキスト ボックス 311"/>
        <xdr:cNvSpPr txBox="1"/>
      </xdr:nvSpPr>
      <xdr:spPr>
        <a:xfrm>
          <a:off x="9339794" y="585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1490</xdr:rowOff>
    </xdr:from>
    <xdr:to>
      <xdr:col>12</xdr:col>
      <xdr:colOff>561975</xdr:colOff>
      <xdr:row>36</xdr:row>
      <xdr:rowOff>103090</xdr:rowOff>
    </xdr:to>
    <xdr:sp macro="" textlink="">
      <xdr:nvSpPr>
        <xdr:cNvPr id="313" name="円/楕円 312"/>
        <xdr:cNvSpPr/>
      </xdr:nvSpPr>
      <xdr:spPr>
        <a:xfrm>
          <a:off x="8699500" y="61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119617</xdr:rowOff>
    </xdr:from>
    <xdr:ext cx="534377" cy="259045"/>
    <xdr:sp macro="" textlink="">
      <xdr:nvSpPr>
        <xdr:cNvPr id="314" name="テキスト ボックス 313"/>
        <xdr:cNvSpPr txBox="1"/>
      </xdr:nvSpPr>
      <xdr:spPr>
        <a:xfrm>
          <a:off x="8483111" y="59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47510</xdr:rowOff>
    </xdr:from>
    <xdr:to>
      <xdr:col>11</xdr:col>
      <xdr:colOff>358775</xdr:colOff>
      <xdr:row>36</xdr:row>
      <xdr:rowOff>149110</xdr:rowOff>
    </xdr:to>
    <xdr:sp macro="" textlink="">
      <xdr:nvSpPr>
        <xdr:cNvPr id="315" name="円/楕円 314"/>
        <xdr:cNvSpPr/>
      </xdr:nvSpPr>
      <xdr:spPr>
        <a:xfrm>
          <a:off x="7810500" y="62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165637</xdr:rowOff>
    </xdr:from>
    <xdr:ext cx="534377" cy="259045"/>
    <xdr:sp macro="" textlink="">
      <xdr:nvSpPr>
        <xdr:cNvPr id="316" name="テキスト ボックス 315"/>
        <xdr:cNvSpPr txBox="1"/>
      </xdr:nvSpPr>
      <xdr:spPr>
        <a:xfrm>
          <a:off x="7594111" y="59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88169</xdr:rowOff>
    </xdr:from>
    <xdr:to>
      <xdr:col>10</xdr:col>
      <xdr:colOff>155575</xdr:colOff>
      <xdr:row>37</xdr:row>
      <xdr:rowOff>18319</xdr:rowOff>
    </xdr:to>
    <xdr:sp macro="" textlink="">
      <xdr:nvSpPr>
        <xdr:cNvPr id="317" name="円/楕円 316"/>
        <xdr:cNvSpPr/>
      </xdr:nvSpPr>
      <xdr:spPr>
        <a:xfrm>
          <a:off x="6921500" y="62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34846</xdr:rowOff>
    </xdr:from>
    <xdr:ext cx="534377" cy="259045"/>
    <xdr:sp macro="" textlink="">
      <xdr:nvSpPr>
        <xdr:cNvPr id="318" name="テキスト ボックス 317"/>
        <xdr:cNvSpPr txBox="1"/>
      </xdr:nvSpPr>
      <xdr:spPr>
        <a:xfrm>
          <a:off x="6705111" y="60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93025</xdr:rowOff>
    </xdr:from>
    <xdr:to>
      <xdr:col>15</xdr:col>
      <xdr:colOff>180975</xdr:colOff>
      <xdr:row>58</xdr:row>
      <xdr:rowOff>113420</xdr:rowOff>
    </xdr:to>
    <xdr:cxnSp macro="">
      <xdr:nvCxnSpPr>
        <xdr:cNvPr id="347" name="直線コネクタ 346"/>
        <xdr:cNvCxnSpPr/>
      </xdr:nvCxnSpPr>
      <xdr:spPr>
        <a:xfrm flipV="1">
          <a:off x="9639300" y="10037125"/>
          <a:ext cx="8382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44235</xdr:rowOff>
    </xdr:from>
    <xdr:to>
      <xdr:col>14</xdr:col>
      <xdr:colOff>28575</xdr:colOff>
      <xdr:row>58</xdr:row>
      <xdr:rowOff>113420</xdr:rowOff>
    </xdr:to>
    <xdr:cxnSp macro="">
      <xdr:nvCxnSpPr>
        <xdr:cNvPr id="350" name="直線コネクタ 349"/>
        <xdr:cNvCxnSpPr/>
      </xdr:nvCxnSpPr>
      <xdr:spPr>
        <a:xfrm>
          <a:off x="8750300" y="9988335"/>
          <a:ext cx="889000" cy="6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44235</xdr:rowOff>
    </xdr:from>
    <xdr:to>
      <xdr:col>12</xdr:col>
      <xdr:colOff>511175</xdr:colOff>
      <xdr:row>58</xdr:row>
      <xdr:rowOff>60578</xdr:rowOff>
    </xdr:to>
    <xdr:cxnSp macro="">
      <xdr:nvCxnSpPr>
        <xdr:cNvPr id="353" name="直線コネクタ 352"/>
        <xdr:cNvCxnSpPr/>
      </xdr:nvCxnSpPr>
      <xdr:spPr>
        <a:xfrm flipV="1">
          <a:off x="7861300" y="9988335"/>
          <a:ext cx="889000" cy="1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60578</xdr:rowOff>
    </xdr:from>
    <xdr:to>
      <xdr:col>11</xdr:col>
      <xdr:colOff>307975</xdr:colOff>
      <xdr:row>58</xdr:row>
      <xdr:rowOff>117324</xdr:rowOff>
    </xdr:to>
    <xdr:cxnSp macro="">
      <xdr:nvCxnSpPr>
        <xdr:cNvPr id="356" name="直線コネクタ 355"/>
        <xdr:cNvCxnSpPr/>
      </xdr:nvCxnSpPr>
      <xdr:spPr>
        <a:xfrm flipV="1">
          <a:off x="6972300" y="10004678"/>
          <a:ext cx="889000" cy="5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42225</xdr:rowOff>
    </xdr:from>
    <xdr:to>
      <xdr:col>15</xdr:col>
      <xdr:colOff>231775</xdr:colOff>
      <xdr:row>58</xdr:row>
      <xdr:rowOff>143825</xdr:rowOff>
    </xdr:to>
    <xdr:sp macro="" textlink="">
      <xdr:nvSpPr>
        <xdr:cNvPr id="366" name="円/楕円 365"/>
        <xdr:cNvSpPr/>
      </xdr:nvSpPr>
      <xdr:spPr>
        <a:xfrm>
          <a:off x="10426700" y="99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163594</xdr:rowOff>
    </xdr:from>
    <xdr:ext cx="534377" cy="259045"/>
    <xdr:sp macro="" textlink="">
      <xdr:nvSpPr>
        <xdr:cNvPr id="367" name="普通建設事業費該当値テキスト"/>
        <xdr:cNvSpPr txBox="1"/>
      </xdr:nvSpPr>
      <xdr:spPr>
        <a:xfrm>
          <a:off x="10528300" y="99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62620</xdr:rowOff>
    </xdr:from>
    <xdr:to>
      <xdr:col>14</xdr:col>
      <xdr:colOff>79375</xdr:colOff>
      <xdr:row>58</xdr:row>
      <xdr:rowOff>164220</xdr:rowOff>
    </xdr:to>
    <xdr:sp macro="" textlink="">
      <xdr:nvSpPr>
        <xdr:cNvPr id="368" name="円/楕円 367"/>
        <xdr:cNvSpPr/>
      </xdr:nvSpPr>
      <xdr:spPr>
        <a:xfrm>
          <a:off x="9588500" y="100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155347</xdr:rowOff>
    </xdr:from>
    <xdr:ext cx="534377" cy="259045"/>
    <xdr:sp macro="" textlink="">
      <xdr:nvSpPr>
        <xdr:cNvPr id="369" name="テキスト ボックス 368"/>
        <xdr:cNvSpPr txBox="1"/>
      </xdr:nvSpPr>
      <xdr:spPr>
        <a:xfrm>
          <a:off x="9372111" y="100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164885</xdr:rowOff>
    </xdr:from>
    <xdr:to>
      <xdr:col>12</xdr:col>
      <xdr:colOff>561975</xdr:colOff>
      <xdr:row>58</xdr:row>
      <xdr:rowOff>95035</xdr:rowOff>
    </xdr:to>
    <xdr:sp macro="" textlink="">
      <xdr:nvSpPr>
        <xdr:cNvPr id="370" name="円/楕円 369"/>
        <xdr:cNvSpPr/>
      </xdr:nvSpPr>
      <xdr:spPr>
        <a:xfrm>
          <a:off x="8699500" y="99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86162</xdr:rowOff>
    </xdr:from>
    <xdr:ext cx="534377" cy="259045"/>
    <xdr:sp macro="" textlink="">
      <xdr:nvSpPr>
        <xdr:cNvPr id="371" name="テキスト ボックス 370"/>
        <xdr:cNvSpPr txBox="1"/>
      </xdr:nvSpPr>
      <xdr:spPr>
        <a:xfrm>
          <a:off x="8483111" y="100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9778</xdr:rowOff>
    </xdr:from>
    <xdr:to>
      <xdr:col>11</xdr:col>
      <xdr:colOff>358775</xdr:colOff>
      <xdr:row>58</xdr:row>
      <xdr:rowOff>111378</xdr:rowOff>
    </xdr:to>
    <xdr:sp macro="" textlink="">
      <xdr:nvSpPr>
        <xdr:cNvPr id="372" name="円/楕円 371"/>
        <xdr:cNvSpPr/>
      </xdr:nvSpPr>
      <xdr:spPr>
        <a:xfrm>
          <a:off x="7810500" y="995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102505</xdr:rowOff>
    </xdr:from>
    <xdr:ext cx="534377" cy="259045"/>
    <xdr:sp macro="" textlink="">
      <xdr:nvSpPr>
        <xdr:cNvPr id="373" name="テキスト ボックス 372"/>
        <xdr:cNvSpPr txBox="1"/>
      </xdr:nvSpPr>
      <xdr:spPr>
        <a:xfrm>
          <a:off x="7594111" y="100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66524</xdr:rowOff>
    </xdr:from>
    <xdr:to>
      <xdr:col>10</xdr:col>
      <xdr:colOff>155575</xdr:colOff>
      <xdr:row>58</xdr:row>
      <xdr:rowOff>168124</xdr:rowOff>
    </xdr:to>
    <xdr:sp macro="" textlink="">
      <xdr:nvSpPr>
        <xdr:cNvPr id="374" name="円/楕円 373"/>
        <xdr:cNvSpPr/>
      </xdr:nvSpPr>
      <xdr:spPr>
        <a:xfrm>
          <a:off x="6921500" y="1001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159251</xdr:rowOff>
    </xdr:from>
    <xdr:ext cx="534377" cy="259045"/>
    <xdr:sp macro="" textlink="">
      <xdr:nvSpPr>
        <xdr:cNvPr id="375" name="テキスト ボックス 374"/>
        <xdr:cNvSpPr txBox="1"/>
      </xdr:nvSpPr>
      <xdr:spPr>
        <a:xfrm>
          <a:off x="6705111" y="101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81007</xdr:rowOff>
    </xdr:from>
    <xdr:to>
      <xdr:col>15</xdr:col>
      <xdr:colOff>180975</xdr:colOff>
      <xdr:row>78</xdr:row>
      <xdr:rowOff>21645</xdr:rowOff>
    </xdr:to>
    <xdr:cxnSp macro="">
      <xdr:nvCxnSpPr>
        <xdr:cNvPr id="400" name="直線コネクタ 399"/>
        <xdr:cNvCxnSpPr/>
      </xdr:nvCxnSpPr>
      <xdr:spPr>
        <a:xfrm>
          <a:off x="9639300" y="13282657"/>
          <a:ext cx="838200" cy="1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106159</xdr:rowOff>
    </xdr:from>
    <xdr:to>
      <xdr:col>14</xdr:col>
      <xdr:colOff>28575</xdr:colOff>
      <xdr:row>77</xdr:row>
      <xdr:rowOff>81007</xdr:rowOff>
    </xdr:to>
    <xdr:cxnSp macro="">
      <xdr:nvCxnSpPr>
        <xdr:cNvPr id="403" name="直線コネクタ 402"/>
        <xdr:cNvCxnSpPr/>
      </xdr:nvCxnSpPr>
      <xdr:spPr>
        <a:xfrm>
          <a:off x="8750300" y="12964909"/>
          <a:ext cx="889000" cy="3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142295</xdr:rowOff>
    </xdr:from>
    <xdr:to>
      <xdr:col>15</xdr:col>
      <xdr:colOff>231775</xdr:colOff>
      <xdr:row>78</xdr:row>
      <xdr:rowOff>72445</xdr:rowOff>
    </xdr:to>
    <xdr:sp macro="" textlink="">
      <xdr:nvSpPr>
        <xdr:cNvPr id="413" name="円/楕円 412"/>
        <xdr:cNvSpPr/>
      </xdr:nvSpPr>
      <xdr:spPr>
        <a:xfrm>
          <a:off x="10426700" y="13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57222</xdr:rowOff>
    </xdr:from>
    <xdr:ext cx="378565" cy="259045"/>
    <xdr:sp macro="" textlink="">
      <xdr:nvSpPr>
        <xdr:cNvPr id="414" name="普通建設事業費 （ うち新規整備　）該当値テキスト"/>
        <xdr:cNvSpPr txBox="1"/>
      </xdr:nvSpPr>
      <xdr:spPr>
        <a:xfrm>
          <a:off x="10528300" y="13258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30207</xdr:rowOff>
    </xdr:from>
    <xdr:to>
      <xdr:col>14</xdr:col>
      <xdr:colOff>79375</xdr:colOff>
      <xdr:row>77</xdr:row>
      <xdr:rowOff>131807</xdr:rowOff>
    </xdr:to>
    <xdr:sp macro="" textlink="">
      <xdr:nvSpPr>
        <xdr:cNvPr id="415" name="円/楕円 414"/>
        <xdr:cNvSpPr/>
      </xdr:nvSpPr>
      <xdr:spPr>
        <a:xfrm>
          <a:off x="9588500" y="132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122934</xdr:rowOff>
    </xdr:from>
    <xdr:ext cx="534377" cy="259045"/>
    <xdr:sp macro="" textlink="">
      <xdr:nvSpPr>
        <xdr:cNvPr id="416" name="テキスト ボックス 415"/>
        <xdr:cNvSpPr txBox="1"/>
      </xdr:nvSpPr>
      <xdr:spPr>
        <a:xfrm>
          <a:off x="9372111" y="133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55359</xdr:rowOff>
    </xdr:from>
    <xdr:to>
      <xdr:col>12</xdr:col>
      <xdr:colOff>561975</xdr:colOff>
      <xdr:row>75</xdr:row>
      <xdr:rowOff>156958</xdr:rowOff>
    </xdr:to>
    <xdr:sp macro="" textlink="">
      <xdr:nvSpPr>
        <xdr:cNvPr id="417" name="円/楕円 416"/>
        <xdr:cNvSpPr/>
      </xdr:nvSpPr>
      <xdr:spPr>
        <a:xfrm>
          <a:off x="8699500" y="12914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2036</xdr:rowOff>
    </xdr:from>
    <xdr:ext cx="534377" cy="259045"/>
    <xdr:sp macro="" textlink="">
      <xdr:nvSpPr>
        <xdr:cNvPr id="418" name="テキスト ボックス 417"/>
        <xdr:cNvSpPr txBox="1"/>
      </xdr:nvSpPr>
      <xdr:spPr>
        <a:xfrm>
          <a:off x="8483111" y="126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22876</xdr:rowOff>
    </xdr:from>
    <xdr:to>
      <xdr:col>15</xdr:col>
      <xdr:colOff>180975</xdr:colOff>
      <xdr:row>98</xdr:row>
      <xdr:rowOff>85268</xdr:rowOff>
    </xdr:to>
    <xdr:cxnSp macro="">
      <xdr:nvCxnSpPr>
        <xdr:cNvPr id="445" name="直線コネクタ 444"/>
        <xdr:cNvCxnSpPr/>
      </xdr:nvCxnSpPr>
      <xdr:spPr>
        <a:xfrm flipV="1">
          <a:off x="9639300" y="16824976"/>
          <a:ext cx="838200" cy="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85268</xdr:rowOff>
    </xdr:from>
    <xdr:to>
      <xdr:col>14</xdr:col>
      <xdr:colOff>28575</xdr:colOff>
      <xdr:row>98</xdr:row>
      <xdr:rowOff>128808</xdr:rowOff>
    </xdr:to>
    <xdr:cxnSp macro="">
      <xdr:nvCxnSpPr>
        <xdr:cNvPr id="448" name="直線コネクタ 447"/>
        <xdr:cNvCxnSpPr/>
      </xdr:nvCxnSpPr>
      <xdr:spPr>
        <a:xfrm flipV="1">
          <a:off x="8750300" y="16887368"/>
          <a:ext cx="889000" cy="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143526</xdr:rowOff>
    </xdr:from>
    <xdr:to>
      <xdr:col>15</xdr:col>
      <xdr:colOff>231775</xdr:colOff>
      <xdr:row>98</xdr:row>
      <xdr:rowOff>73676</xdr:rowOff>
    </xdr:to>
    <xdr:sp macro="" textlink="">
      <xdr:nvSpPr>
        <xdr:cNvPr id="458" name="円/楕円 457"/>
        <xdr:cNvSpPr/>
      </xdr:nvSpPr>
      <xdr:spPr>
        <a:xfrm>
          <a:off x="10426700" y="167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102903</xdr:rowOff>
    </xdr:from>
    <xdr:ext cx="534377" cy="259045"/>
    <xdr:sp macro="" textlink="">
      <xdr:nvSpPr>
        <xdr:cNvPr id="459" name="普通建設事業費 （ うち更新整備　）該当値テキスト"/>
        <xdr:cNvSpPr txBox="1"/>
      </xdr:nvSpPr>
      <xdr:spPr>
        <a:xfrm>
          <a:off x="10528300" y="1656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34468</xdr:rowOff>
    </xdr:from>
    <xdr:to>
      <xdr:col>14</xdr:col>
      <xdr:colOff>79375</xdr:colOff>
      <xdr:row>98</xdr:row>
      <xdr:rowOff>136068</xdr:rowOff>
    </xdr:to>
    <xdr:sp macro="" textlink="">
      <xdr:nvSpPr>
        <xdr:cNvPr id="460" name="円/楕円 459"/>
        <xdr:cNvSpPr/>
      </xdr:nvSpPr>
      <xdr:spPr>
        <a:xfrm>
          <a:off x="9588500" y="1683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127195</xdr:rowOff>
    </xdr:from>
    <xdr:ext cx="534377" cy="259045"/>
    <xdr:sp macro="" textlink="">
      <xdr:nvSpPr>
        <xdr:cNvPr id="461" name="テキスト ボックス 460"/>
        <xdr:cNvSpPr txBox="1"/>
      </xdr:nvSpPr>
      <xdr:spPr>
        <a:xfrm>
          <a:off x="9372111" y="1692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78008</xdr:rowOff>
    </xdr:from>
    <xdr:to>
      <xdr:col>12</xdr:col>
      <xdr:colOff>561975</xdr:colOff>
      <xdr:row>99</xdr:row>
      <xdr:rowOff>8158</xdr:rowOff>
    </xdr:to>
    <xdr:sp macro="" textlink="">
      <xdr:nvSpPr>
        <xdr:cNvPr id="462" name="円/楕円 461"/>
        <xdr:cNvSpPr/>
      </xdr:nvSpPr>
      <xdr:spPr>
        <a:xfrm>
          <a:off x="8699500" y="1688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170735</xdr:rowOff>
    </xdr:from>
    <xdr:ext cx="469744" cy="259045"/>
    <xdr:sp macro="" textlink="">
      <xdr:nvSpPr>
        <xdr:cNvPr id="463" name="テキスト ボックス 462"/>
        <xdr:cNvSpPr txBox="1"/>
      </xdr:nvSpPr>
      <xdr:spPr>
        <a:xfrm>
          <a:off x="8515427" y="1697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51212</xdr:rowOff>
    </xdr:from>
    <xdr:to>
      <xdr:col>23</xdr:col>
      <xdr:colOff>517525</xdr:colOff>
      <xdr:row>38</xdr:row>
      <xdr:rowOff>87961</xdr:rowOff>
    </xdr:to>
    <xdr:cxnSp macro="">
      <xdr:nvCxnSpPr>
        <xdr:cNvPr id="492" name="直線コネクタ 491"/>
        <xdr:cNvCxnSpPr/>
      </xdr:nvCxnSpPr>
      <xdr:spPr>
        <a:xfrm flipV="1">
          <a:off x="15481300" y="6566312"/>
          <a:ext cx="8382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87961</xdr:rowOff>
    </xdr:from>
    <xdr:to>
      <xdr:col>22</xdr:col>
      <xdr:colOff>365125</xdr:colOff>
      <xdr:row>38</xdr:row>
      <xdr:rowOff>157321</xdr:rowOff>
    </xdr:to>
    <xdr:cxnSp macro="">
      <xdr:nvCxnSpPr>
        <xdr:cNvPr id="495" name="直線コネクタ 494"/>
        <xdr:cNvCxnSpPr/>
      </xdr:nvCxnSpPr>
      <xdr:spPr>
        <a:xfrm flipV="1">
          <a:off x="14592300" y="6603061"/>
          <a:ext cx="889000" cy="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157321</xdr:rowOff>
    </xdr:from>
    <xdr:to>
      <xdr:col>21</xdr:col>
      <xdr:colOff>161925</xdr:colOff>
      <xdr:row>38</xdr:row>
      <xdr:rowOff>163741</xdr:rowOff>
    </xdr:to>
    <xdr:cxnSp macro="">
      <xdr:nvCxnSpPr>
        <xdr:cNvPr id="498" name="直線コネクタ 497"/>
        <xdr:cNvCxnSpPr/>
      </xdr:nvCxnSpPr>
      <xdr:spPr>
        <a:xfrm flipV="1">
          <a:off x="13703300" y="6672421"/>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88798</xdr:rowOff>
    </xdr:from>
    <xdr:to>
      <xdr:col>19</xdr:col>
      <xdr:colOff>644525</xdr:colOff>
      <xdr:row>38</xdr:row>
      <xdr:rowOff>163741</xdr:rowOff>
    </xdr:to>
    <xdr:cxnSp macro="">
      <xdr:nvCxnSpPr>
        <xdr:cNvPr id="501" name="直線コネクタ 500"/>
        <xdr:cNvCxnSpPr/>
      </xdr:nvCxnSpPr>
      <xdr:spPr>
        <a:xfrm>
          <a:off x="12814300" y="6432448"/>
          <a:ext cx="889000" cy="2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97674</xdr:rowOff>
    </xdr:from>
    <xdr:ext cx="469744" cy="259045"/>
    <xdr:sp macro="" textlink="">
      <xdr:nvSpPr>
        <xdr:cNvPr id="505" name="テキスト ボックス 504"/>
        <xdr:cNvSpPr txBox="1"/>
      </xdr:nvSpPr>
      <xdr:spPr>
        <a:xfrm>
          <a:off x="12579427" y="6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412</xdr:rowOff>
    </xdr:from>
    <xdr:to>
      <xdr:col>23</xdr:col>
      <xdr:colOff>568325</xdr:colOff>
      <xdr:row>38</xdr:row>
      <xdr:rowOff>102012</xdr:rowOff>
    </xdr:to>
    <xdr:sp macro="" textlink="">
      <xdr:nvSpPr>
        <xdr:cNvPr id="511" name="円/楕円 510"/>
        <xdr:cNvSpPr/>
      </xdr:nvSpPr>
      <xdr:spPr>
        <a:xfrm>
          <a:off x="16268700" y="65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23290</xdr:rowOff>
    </xdr:from>
    <xdr:ext cx="469744" cy="259045"/>
    <xdr:sp macro="" textlink="">
      <xdr:nvSpPr>
        <xdr:cNvPr id="512" name="災害復旧事業費該当値テキスト"/>
        <xdr:cNvSpPr txBox="1"/>
      </xdr:nvSpPr>
      <xdr:spPr>
        <a:xfrm>
          <a:off x="16370300" y="636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37161</xdr:rowOff>
    </xdr:from>
    <xdr:to>
      <xdr:col>22</xdr:col>
      <xdr:colOff>415925</xdr:colOff>
      <xdr:row>38</xdr:row>
      <xdr:rowOff>138761</xdr:rowOff>
    </xdr:to>
    <xdr:sp macro="" textlink="">
      <xdr:nvSpPr>
        <xdr:cNvPr id="513" name="円/楕円 512"/>
        <xdr:cNvSpPr/>
      </xdr:nvSpPr>
      <xdr:spPr>
        <a:xfrm>
          <a:off x="15430500" y="65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155287</xdr:rowOff>
    </xdr:from>
    <xdr:ext cx="469744" cy="259045"/>
    <xdr:sp macro="" textlink="">
      <xdr:nvSpPr>
        <xdr:cNvPr id="514" name="テキスト ボックス 513"/>
        <xdr:cNvSpPr txBox="1"/>
      </xdr:nvSpPr>
      <xdr:spPr>
        <a:xfrm>
          <a:off x="15246427" y="63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106521</xdr:rowOff>
    </xdr:from>
    <xdr:to>
      <xdr:col>21</xdr:col>
      <xdr:colOff>212725</xdr:colOff>
      <xdr:row>39</xdr:row>
      <xdr:rowOff>36671</xdr:rowOff>
    </xdr:to>
    <xdr:sp macro="" textlink="">
      <xdr:nvSpPr>
        <xdr:cNvPr id="515" name="円/楕円 514"/>
        <xdr:cNvSpPr/>
      </xdr:nvSpPr>
      <xdr:spPr>
        <a:xfrm>
          <a:off x="14541500" y="66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27798</xdr:rowOff>
    </xdr:from>
    <xdr:ext cx="469744" cy="259045"/>
    <xdr:sp macro="" textlink="">
      <xdr:nvSpPr>
        <xdr:cNvPr id="516" name="テキスト ボックス 515"/>
        <xdr:cNvSpPr txBox="1"/>
      </xdr:nvSpPr>
      <xdr:spPr>
        <a:xfrm>
          <a:off x="14357427" y="671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112941</xdr:rowOff>
    </xdr:from>
    <xdr:to>
      <xdr:col>20</xdr:col>
      <xdr:colOff>9525</xdr:colOff>
      <xdr:row>39</xdr:row>
      <xdr:rowOff>43091</xdr:rowOff>
    </xdr:to>
    <xdr:sp macro="" textlink="">
      <xdr:nvSpPr>
        <xdr:cNvPr id="517" name="円/楕円 516"/>
        <xdr:cNvSpPr/>
      </xdr:nvSpPr>
      <xdr:spPr>
        <a:xfrm>
          <a:off x="13652500" y="66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34218</xdr:rowOff>
    </xdr:from>
    <xdr:ext cx="469744" cy="259045"/>
    <xdr:sp macro="" textlink="">
      <xdr:nvSpPr>
        <xdr:cNvPr id="518" name="テキスト ボックス 517"/>
        <xdr:cNvSpPr txBox="1"/>
      </xdr:nvSpPr>
      <xdr:spPr>
        <a:xfrm>
          <a:off x="13468427" y="67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37998</xdr:rowOff>
    </xdr:from>
    <xdr:to>
      <xdr:col>18</xdr:col>
      <xdr:colOff>492125</xdr:colOff>
      <xdr:row>37</xdr:row>
      <xdr:rowOff>139598</xdr:rowOff>
    </xdr:to>
    <xdr:sp macro="" textlink="">
      <xdr:nvSpPr>
        <xdr:cNvPr id="519" name="円/楕円 518"/>
        <xdr:cNvSpPr/>
      </xdr:nvSpPr>
      <xdr:spPr>
        <a:xfrm>
          <a:off x="12763500" y="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156125</xdr:rowOff>
    </xdr:from>
    <xdr:ext cx="534377" cy="259045"/>
    <xdr:sp macro="" textlink="">
      <xdr:nvSpPr>
        <xdr:cNvPr id="520" name="テキスト ボックス 519"/>
        <xdr:cNvSpPr txBox="1"/>
      </xdr:nvSpPr>
      <xdr:spPr>
        <a:xfrm>
          <a:off x="12547111" y="61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100046</xdr:rowOff>
    </xdr:from>
    <xdr:to>
      <xdr:col>23</xdr:col>
      <xdr:colOff>517525</xdr:colOff>
      <xdr:row>75</xdr:row>
      <xdr:rowOff>66273</xdr:rowOff>
    </xdr:to>
    <xdr:cxnSp macro="">
      <xdr:nvCxnSpPr>
        <xdr:cNvPr id="598" name="直線コネクタ 597"/>
        <xdr:cNvCxnSpPr/>
      </xdr:nvCxnSpPr>
      <xdr:spPr>
        <a:xfrm>
          <a:off x="15481300" y="12787346"/>
          <a:ext cx="838200" cy="13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85278</xdr:rowOff>
    </xdr:from>
    <xdr:to>
      <xdr:col>22</xdr:col>
      <xdr:colOff>365125</xdr:colOff>
      <xdr:row>74</xdr:row>
      <xdr:rowOff>100046</xdr:rowOff>
    </xdr:to>
    <xdr:cxnSp macro="">
      <xdr:nvCxnSpPr>
        <xdr:cNvPr id="601" name="直線コネクタ 600"/>
        <xdr:cNvCxnSpPr/>
      </xdr:nvCxnSpPr>
      <xdr:spPr>
        <a:xfrm>
          <a:off x="14592300" y="12429678"/>
          <a:ext cx="889000" cy="3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85278</xdr:rowOff>
    </xdr:from>
    <xdr:to>
      <xdr:col>21</xdr:col>
      <xdr:colOff>161925</xdr:colOff>
      <xdr:row>73</xdr:row>
      <xdr:rowOff>49502</xdr:rowOff>
    </xdr:to>
    <xdr:cxnSp macro="">
      <xdr:nvCxnSpPr>
        <xdr:cNvPr id="604" name="直線コネクタ 603"/>
        <xdr:cNvCxnSpPr/>
      </xdr:nvCxnSpPr>
      <xdr:spPr>
        <a:xfrm flipV="1">
          <a:off x="13703300" y="12429678"/>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49502</xdr:rowOff>
    </xdr:from>
    <xdr:to>
      <xdr:col>19</xdr:col>
      <xdr:colOff>644525</xdr:colOff>
      <xdr:row>74</xdr:row>
      <xdr:rowOff>112116</xdr:rowOff>
    </xdr:to>
    <xdr:cxnSp macro="">
      <xdr:nvCxnSpPr>
        <xdr:cNvPr id="607" name="直線コネクタ 606"/>
        <xdr:cNvCxnSpPr/>
      </xdr:nvCxnSpPr>
      <xdr:spPr>
        <a:xfrm flipV="1">
          <a:off x="12814300" y="12565352"/>
          <a:ext cx="889000" cy="2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15473</xdr:rowOff>
    </xdr:from>
    <xdr:to>
      <xdr:col>23</xdr:col>
      <xdr:colOff>568325</xdr:colOff>
      <xdr:row>75</xdr:row>
      <xdr:rowOff>117073</xdr:rowOff>
    </xdr:to>
    <xdr:sp macro="" textlink="">
      <xdr:nvSpPr>
        <xdr:cNvPr id="617" name="円/楕円 616"/>
        <xdr:cNvSpPr/>
      </xdr:nvSpPr>
      <xdr:spPr>
        <a:xfrm>
          <a:off x="16268700" y="128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38350</xdr:rowOff>
    </xdr:from>
    <xdr:ext cx="534377" cy="259045"/>
    <xdr:sp macro="" textlink="">
      <xdr:nvSpPr>
        <xdr:cNvPr id="618" name="公債費該当値テキスト"/>
        <xdr:cNvSpPr txBox="1"/>
      </xdr:nvSpPr>
      <xdr:spPr>
        <a:xfrm>
          <a:off x="16370300" y="127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87,136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49246</xdr:rowOff>
    </xdr:from>
    <xdr:to>
      <xdr:col>22</xdr:col>
      <xdr:colOff>415925</xdr:colOff>
      <xdr:row>74</xdr:row>
      <xdr:rowOff>150846</xdr:rowOff>
    </xdr:to>
    <xdr:sp macro="" textlink="">
      <xdr:nvSpPr>
        <xdr:cNvPr id="619" name="円/楕円 618"/>
        <xdr:cNvSpPr/>
      </xdr:nvSpPr>
      <xdr:spPr>
        <a:xfrm>
          <a:off x="15430500" y="12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167373</xdr:rowOff>
    </xdr:from>
    <xdr:ext cx="599010" cy="259045"/>
    <xdr:sp macro="" textlink="">
      <xdr:nvSpPr>
        <xdr:cNvPr id="620" name="テキスト ボックス 619"/>
        <xdr:cNvSpPr txBox="1"/>
      </xdr:nvSpPr>
      <xdr:spPr>
        <a:xfrm>
          <a:off x="15181794" y="1251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34478</xdr:rowOff>
    </xdr:from>
    <xdr:to>
      <xdr:col>21</xdr:col>
      <xdr:colOff>212725</xdr:colOff>
      <xdr:row>72</xdr:row>
      <xdr:rowOff>136078</xdr:rowOff>
    </xdr:to>
    <xdr:sp macro="" textlink="">
      <xdr:nvSpPr>
        <xdr:cNvPr id="621" name="円/楕円 620"/>
        <xdr:cNvSpPr/>
      </xdr:nvSpPr>
      <xdr:spPr>
        <a:xfrm>
          <a:off x="14541500" y="123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152605</xdr:rowOff>
    </xdr:from>
    <xdr:ext cx="599010" cy="259045"/>
    <xdr:sp macro="" textlink="">
      <xdr:nvSpPr>
        <xdr:cNvPr id="622" name="テキスト ボックス 621"/>
        <xdr:cNvSpPr txBox="1"/>
      </xdr:nvSpPr>
      <xdr:spPr>
        <a:xfrm>
          <a:off x="14292794" y="121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152,142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170152</xdr:rowOff>
    </xdr:from>
    <xdr:to>
      <xdr:col>20</xdr:col>
      <xdr:colOff>9525</xdr:colOff>
      <xdr:row>73</xdr:row>
      <xdr:rowOff>100302</xdr:rowOff>
    </xdr:to>
    <xdr:sp macro="" textlink="">
      <xdr:nvSpPr>
        <xdr:cNvPr id="623" name="円/楕円 622"/>
        <xdr:cNvSpPr/>
      </xdr:nvSpPr>
      <xdr:spPr>
        <a:xfrm>
          <a:off x="13652500" y="125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116829</xdr:rowOff>
    </xdr:from>
    <xdr:ext cx="599010" cy="259045"/>
    <xdr:sp macro="" textlink="">
      <xdr:nvSpPr>
        <xdr:cNvPr id="624" name="テキスト ボックス 623"/>
        <xdr:cNvSpPr txBox="1"/>
      </xdr:nvSpPr>
      <xdr:spPr>
        <a:xfrm>
          <a:off x="13403794" y="1228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134,337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61316</xdr:rowOff>
    </xdr:from>
    <xdr:to>
      <xdr:col>18</xdr:col>
      <xdr:colOff>492125</xdr:colOff>
      <xdr:row>74</xdr:row>
      <xdr:rowOff>162916</xdr:rowOff>
    </xdr:to>
    <xdr:sp macro="" textlink="">
      <xdr:nvSpPr>
        <xdr:cNvPr id="625" name="円/楕円 624"/>
        <xdr:cNvSpPr/>
      </xdr:nvSpPr>
      <xdr:spPr>
        <a:xfrm>
          <a:off x="12763500" y="127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7993</xdr:rowOff>
    </xdr:from>
    <xdr:ext cx="599010" cy="259045"/>
    <xdr:sp macro="" textlink="">
      <xdr:nvSpPr>
        <xdr:cNvPr id="626" name="テキスト ボックス 625"/>
        <xdr:cNvSpPr txBox="1"/>
      </xdr:nvSpPr>
      <xdr:spPr>
        <a:xfrm>
          <a:off x="12514794" y="1252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157817</xdr:rowOff>
    </xdr:from>
    <xdr:to>
      <xdr:col>23</xdr:col>
      <xdr:colOff>517525</xdr:colOff>
      <xdr:row>99</xdr:row>
      <xdr:rowOff>23895</xdr:rowOff>
    </xdr:to>
    <xdr:cxnSp macro="">
      <xdr:nvCxnSpPr>
        <xdr:cNvPr id="655" name="直線コネクタ 654"/>
        <xdr:cNvCxnSpPr/>
      </xdr:nvCxnSpPr>
      <xdr:spPr>
        <a:xfrm flipV="1">
          <a:off x="15481300" y="16102667"/>
          <a:ext cx="838200" cy="89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119335</xdr:rowOff>
    </xdr:from>
    <xdr:to>
      <xdr:col>22</xdr:col>
      <xdr:colOff>365125</xdr:colOff>
      <xdr:row>99</xdr:row>
      <xdr:rowOff>23895</xdr:rowOff>
    </xdr:to>
    <xdr:cxnSp macro="">
      <xdr:nvCxnSpPr>
        <xdr:cNvPr id="658" name="直線コネクタ 657"/>
        <xdr:cNvCxnSpPr/>
      </xdr:nvCxnSpPr>
      <xdr:spPr>
        <a:xfrm>
          <a:off x="14592300" y="16578535"/>
          <a:ext cx="889000" cy="4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119335</xdr:rowOff>
    </xdr:from>
    <xdr:to>
      <xdr:col>21</xdr:col>
      <xdr:colOff>161925</xdr:colOff>
      <xdr:row>98</xdr:row>
      <xdr:rowOff>64967</xdr:rowOff>
    </xdr:to>
    <xdr:cxnSp macro="">
      <xdr:nvCxnSpPr>
        <xdr:cNvPr id="661" name="直線コネクタ 660"/>
        <xdr:cNvCxnSpPr/>
      </xdr:nvCxnSpPr>
      <xdr:spPr>
        <a:xfrm flipV="1">
          <a:off x="13703300" y="16578535"/>
          <a:ext cx="889000" cy="28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162540</xdr:rowOff>
    </xdr:from>
    <xdr:to>
      <xdr:col>19</xdr:col>
      <xdr:colOff>644525</xdr:colOff>
      <xdr:row>98</xdr:row>
      <xdr:rowOff>64967</xdr:rowOff>
    </xdr:to>
    <xdr:cxnSp macro="">
      <xdr:nvCxnSpPr>
        <xdr:cNvPr id="664" name="直線コネクタ 663"/>
        <xdr:cNvCxnSpPr/>
      </xdr:nvCxnSpPr>
      <xdr:spPr>
        <a:xfrm>
          <a:off x="12814300" y="15935940"/>
          <a:ext cx="889000" cy="9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69175</xdr:rowOff>
    </xdr:from>
    <xdr:ext cx="534377" cy="259045"/>
    <xdr:sp macro="" textlink="">
      <xdr:nvSpPr>
        <xdr:cNvPr id="668" name="テキスト ボックス 667"/>
        <xdr:cNvSpPr txBox="1"/>
      </xdr:nvSpPr>
      <xdr:spPr>
        <a:xfrm>
          <a:off x="12547111" y="165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107017</xdr:rowOff>
    </xdr:from>
    <xdr:to>
      <xdr:col>23</xdr:col>
      <xdr:colOff>568325</xdr:colOff>
      <xdr:row>94</xdr:row>
      <xdr:rowOff>37167</xdr:rowOff>
    </xdr:to>
    <xdr:sp macro="" textlink="">
      <xdr:nvSpPr>
        <xdr:cNvPr id="674" name="円/楕円 673"/>
        <xdr:cNvSpPr/>
      </xdr:nvSpPr>
      <xdr:spPr>
        <a:xfrm>
          <a:off x="16268700" y="1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129894</xdr:rowOff>
    </xdr:from>
    <xdr:ext cx="534377" cy="259045"/>
    <xdr:sp macro="" textlink="">
      <xdr:nvSpPr>
        <xdr:cNvPr id="675" name="積立金該当値テキスト"/>
        <xdr:cNvSpPr txBox="1"/>
      </xdr:nvSpPr>
      <xdr:spPr>
        <a:xfrm>
          <a:off x="16370300" y="1590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144545</xdr:rowOff>
    </xdr:from>
    <xdr:to>
      <xdr:col>22</xdr:col>
      <xdr:colOff>415925</xdr:colOff>
      <xdr:row>99</xdr:row>
      <xdr:rowOff>74695</xdr:rowOff>
    </xdr:to>
    <xdr:sp macro="" textlink="">
      <xdr:nvSpPr>
        <xdr:cNvPr id="676" name="円/楕円 675"/>
        <xdr:cNvSpPr/>
      </xdr:nvSpPr>
      <xdr:spPr>
        <a:xfrm>
          <a:off x="15430500" y="169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65822</xdr:rowOff>
    </xdr:from>
    <xdr:ext cx="469744" cy="259045"/>
    <xdr:sp macro="" textlink="">
      <xdr:nvSpPr>
        <xdr:cNvPr id="677" name="テキスト ボックス 676"/>
        <xdr:cNvSpPr txBox="1"/>
      </xdr:nvSpPr>
      <xdr:spPr>
        <a:xfrm>
          <a:off x="15246427" y="170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68535</xdr:rowOff>
    </xdr:from>
    <xdr:to>
      <xdr:col>21</xdr:col>
      <xdr:colOff>212725</xdr:colOff>
      <xdr:row>96</xdr:row>
      <xdr:rowOff>170135</xdr:rowOff>
    </xdr:to>
    <xdr:sp macro="" textlink="">
      <xdr:nvSpPr>
        <xdr:cNvPr id="678" name="円/楕円 677"/>
        <xdr:cNvSpPr/>
      </xdr:nvSpPr>
      <xdr:spPr>
        <a:xfrm>
          <a:off x="14541500" y="165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161262</xdr:rowOff>
    </xdr:from>
    <xdr:ext cx="534377" cy="259045"/>
    <xdr:sp macro="" textlink="">
      <xdr:nvSpPr>
        <xdr:cNvPr id="679" name="テキスト ボックス 678"/>
        <xdr:cNvSpPr txBox="1"/>
      </xdr:nvSpPr>
      <xdr:spPr>
        <a:xfrm>
          <a:off x="14325111" y="166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14167</xdr:rowOff>
    </xdr:from>
    <xdr:to>
      <xdr:col>20</xdr:col>
      <xdr:colOff>9525</xdr:colOff>
      <xdr:row>98</xdr:row>
      <xdr:rowOff>115767</xdr:rowOff>
    </xdr:to>
    <xdr:sp macro="" textlink="">
      <xdr:nvSpPr>
        <xdr:cNvPr id="680" name="円/楕円 679"/>
        <xdr:cNvSpPr/>
      </xdr:nvSpPr>
      <xdr:spPr>
        <a:xfrm>
          <a:off x="13652500" y="1681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106894</xdr:rowOff>
    </xdr:from>
    <xdr:ext cx="469744" cy="259045"/>
    <xdr:sp macro="" textlink="">
      <xdr:nvSpPr>
        <xdr:cNvPr id="681" name="テキスト ボックス 680"/>
        <xdr:cNvSpPr txBox="1"/>
      </xdr:nvSpPr>
      <xdr:spPr>
        <a:xfrm>
          <a:off x="13468427" y="1690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111740</xdr:rowOff>
    </xdr:from>
    <xdr:to>
      <xdr:col>18</xdr:col>
      <xdr:colOff>492125</xdr:colOff>
      <xdr:row>93</xdr:row>
      <xdr:rowOff>41890</xdr:rowOff>
    </xdr:to>
    <xdr:sp macro="" textlink="">
      <xdr:nvSpPr>
        <xdr:cNvPr id="682" name="円/楕円 681"/>
        <xdr:cNvSpPr/>
      </xdr:nvSpPr>
      <xdr:spPr>
        <a:xfrm>
          <a:off x="12763500" y="158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58417</xdr:rowOff>
    </xdr:from>
    <xdr:ext cx="534377" cy="259045"/>
    <xdr:sp macro="" textlink="">
      <xdr:nvSpPr>
        <xdr:cNvPr id="683" name="テキスト ボックス 682"/>
        <xdr:cNvSpPr txBox="1"/>
      </xdr:nvSpPr>
      <xdr:spPr>
        <a:xfrm>
          <a:off x="12547111" y="156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11288</xdr:rowOff>
    </xdr:from>
    <xdr:to>
      <xdr:col>32</xdr:col>
      <xdr:colOff>187325</xdr:colOff>
      <xdr:row>74</xdr:row>
      <xdr:rowOff>20751</xdr:rowOff>
    </xdr:to>
    <xdr:cxnSp macro="">
      <xdr:nvCxnSpPr>
        <xdr:cNvPr id="828" name="直線コネクタ 827"/>
        <xdr:cNvCxnSpPr/>
      </xdr:nvCxnSpPr>
      <xdr:spPr>
        <a:xfrm flipV="1">
          <a:off x="21323300" y="12698588"/>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16172</xdr:rowOff>
    </xdr:from>
    <xdr:to>
      <xdr:col>31</xdr:col>
      <xdr:colOff>34925</xdr:colOff>
      <xdr:row>74</xdr:row>
      <xdr:rowOff>20751</xdr:rowOff>
    </xdr:to>
    <xdr:cxnSp macro="">
      <xdr:nvCxnSpPr>
        <xdr:cNvPr id="831" name="直線コネクタ 830"/>
        <xdr:cNvCxnSpPr/>
      </xdr:nvCxnSpPr>
      <xdr:spPr>
        <a:xfrm>
          <a:off x="20434300" y="12703472"/>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16172</xdr:rowOff>
    </xdr:from>
    <xdr:to>
      <xdr:col>29</xdr:col>
      <xdr:colOff>517525</xdr:colOff>
      <xdr:row>74</xdr:row>
      <xdr:rowOff>38209</xdr:rowOff>
    </xdr:to>
    <xdr:cxnSp macro="">
      <xdr:nvCxnSpPr>
        <xdr:cNvPr id="834" name="直線コネクタ 833"/>
        <xdr:cNvCxnSpPr/>
      </xdr:nvCxnSpPr>
      <xdr:spPr>
        <a:xfrm flipV="1">
          <a:off x="19545300" y="12703472"/>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38209</xdr:rowOff>
    </xdr:from>
    <xdr:to>
      <xdr:col>28</xdr:col>
      <xdr:colOff>314325</xdr:colOff>
      <xdr:row>74</xdr:row>
      <xdr:rowOff>57488</xdr:rowOff>
    </xdr:to>
    <xdr:cxnSp macro="">
      <xdr:nvCxnSpPr>
        <xdr:cNvPr id="837" name="直線コネクタ 836"/>
        <xdr:cNvCxnSpPr/>
      </xdr:nvCxnSpPr>
      <xdr:spPr>
        <a:xfrm flipV="1">
          <a:off x="18656300" y="12725509"/>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131938</xdr:rowOff>
    </xdr:from>
    <xdr:to>
      <xdr:col>32</xdr:col>
      <xdr:colOff>238125</xdr:colOff>
      <xdr:row>74</xdr:row>
      <xdr:rowOff>62088</xdr:rowOff>
    </xdr:to>
    <xdr:sp macro="" textlink="">
      <xdr:nvSpPr>
        <xdr:cNvPr id="847" name="円/楕円 846"/>
        <xdr:cNvSpPr/>
      </xdr:nvSpPr>
      <xdr:spPr>
        <a:xfrm>
          <a:off x="22110700" y="126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154815</xdr:rowOff>
    </xdr:from>
    <xdr:ext cx="599010" cy="259045"/>
    <xdr:sp macro="" textlink="">
      <xdr:nvSpPr>
        <xdr:cNvPr id="848" name="繰出金該当値テキスト"/>
        <xdr:cNvSpPr txBox="1"/>
      </xdr:nvSpPr>
      <xdr:spPr>
        <a:xfrm>
          <a:off x="22212300" y="1249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116,852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141401</xdr:rowOff>
    </xdr:from>
    <xdr:to>
      <xdr:col>31</xdr:col>
      <xdr:colOff>85725</xdr:colOff>
      <xdr:row>74</xdr:row>
      <xdr:rowOff>71551</xdr:rowOff>
    </xdr:to>
    <xdr:sp macro="" textlink="">
      <xdr:nvSpPr>
        <xdr:cNvPr id="849" name="円/楕円 848"/>
        <xdr:cNvSpPr/>
      </xdr:nvSpPr>
      <xdr:spPr>
        <a:xfrm>
          <a:off x="21272500" y="126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88078</xdr:rowOff>
    </xdr:from>
    <xdr:ext cx="599010" cy="259045"/>
    <xdr:sp macro="" textlink="">
      <xdr:nvSpPr>
        <xdr:cNvPr id="850" name="テキスト ボックス 849"/>
        <xdr:cNvSpPr txBox="1"/>
      </xdr:nvSpPr>
      <xdr:spPr>
        <a:xfrm>
          <a:off x="21023794" y="1243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136822</xdr:rowOff>
    </xdr:from>
    <xdr:to>
      <xdr:col>29</xdr:col>
      <xdr:colOff>568325</xdr:colOff>
      <xdr:row>74</xdr:row>
      <xdr:rowOff>66972</xdr:rowOff>
    </xdr:to>
    <xdr:sp macro="" textlink="">
      <xdr:nvSpPr>
        <xdr:cNvPr id="851" name="円/楕円 850"/>
        <xdr:cNvSpPr/>
      </xdr:nvSpPr>
      <xdr:spPr>
        <a:xfrm>
          <a:off x="20383500" y="126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83499</xdr:rowOff>
    </xdr:from>
    <xdr:ext cx="599010" cy="259045"/>
    <xdr:sp macro="" textlink="">
      <xdr:nvSpPr>
        <xdr:cNvPr id="852" name="テキスト ボックス 851"/>
        <xdr:cNvSpPr txBox="1"/>
      </xdr:nvSpPr>
      <xdr:spPr>
        <a:xfrm>
          <a:off x="20134794" y="1242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158859</xdr:rowOff>
    </xdr:from>
    <xdr:to>
      <xdr:col>28</xdr:col>
      <xdr:colOff>365125</xdr:colOff>
      <xdr:row>74</xdr:row>
      <xdr:rowOff>89009</xdr:rowOff>
    </xdr:to>
    <xdr:sp macro="" textlink="">
      <xdr:nvSpPr>
        <xdr:cNvPr id="853" name="円/楕円 852"/>
        <xdr:cNvSpPr/>
      </xdr:nvSpPr>
      <xdr:spPr>
        <a:xfrm>
          <a:off x="19494500" y="126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105536</xdr:rowOff>
    </xdr:from>
    <xdr:ext cx="599010" cy="259045"/>
    <xdr:sp macro="" textlink="">
      <xdr:nvSpPr>
        <xdr:cNvPr id="854" name="テキスト ボックス 853"/>
        <xdr:cNvSpPr txBox="1"/>
      </xdr:nvSpPr>
      <xdr:spPr>
        <a:xfrm>
          <a:off x="19245794" y="1244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113,319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6688</xdr:rowOff>
    </xdr:from>
    <xdr:to>
      <xdr:col>27</xdr:col>
      <xdr:colOff>161925</xdr:colOff>
      <xdr:row>74</xdr:row>
      <xdr:rowOff>108288</xdr:rowOff>
    </xdr:to>
    <xdr:sp macro="" textlink="">
      <xdr:nvSpPr>
        <xdr:cNvPr id="855" name="円/楕円 854"/>
        <xdr:cNvSpPr/>
      </xdr:nvSpPr>
      <xdr:spPr>
        <a:xfrm>
          <a:off x="18605500" y="12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124815</xdr:rowOff>
    </xdr:from>
    <xdr:ext cx="599010" cy="259045"/>
    <xdr:sp macro="" textlink="">
      <xdr:nvSpPr>
        <xdr:cNvPr id="856" name="テキスト ボックス 855"/>
        <xdr:cNvSpPr txBox="1"/>
      </xdr:nvSpPr>
      <xdr:spPr>
        <a:xfrm>
          <a:off x="18356794" y="1246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においては類似団体別順位としては積立金以外は概ね中位から上位のランク付けの状況にある。目的別でも分析したが、地形的要因や町の面積及び過疎化による人口減少などがコストとして割高となっている状況と考えられる。</a:t>
          </a:r>
        </a:p>
        <a:p>
          <a:r>
            <a:rPr kumimoji="1" lang="ja-JP" altLang="en-US" sz="1300">
              <a:latin typeface="ＭＳ Ｐゴシック"/>
            </a:rPr>
            <a:t>全国平均、県平均を住民１人あたりのコストが上回った主な項目として、人件費・物件費・維持補修費・補助費等・災害復旧費・公債費・繰出金等が挙げられ、特に公債費は近年の繰上償還を進めていることから、費用面で負担が大きくなる状況ではある。</a:t>
          </a:r>
        </a:p>
        <a:p>
          <a:r>
            <a:rPr kumimoji="1" lang="ja-JP" altLang="en-US" sz="1300">
              <a:latin typeface="ＭＳ Ｐゴシック"/>
            </a:rPr>
            <a:t>反して全国平均、県平均を住民１人当たりのコストが下回った主な項目として、扶助費・普通建設事業費・積立金等が挙げられ、施設老朽化対応やソフト事業強化への転換などが要因の一つとして考えられ、その中でも積立金は資金運用面に苦慮している状況で財政規模が過小であるため、機動性の確保など考慮すると、運用効果が出にくい条件となる。であれば将来負担を軽減することを重点とし、繰上償還などを行い資金運用ではなく、実質負担軽減を目指す財政運用となっている。</a:t>
          </a:r>
        </a:p>
        <a:p>
          <a:r>
            <a:rPr kumimoji="1" lang="ja-JP" altLang="en-US" sz="1300">
              <a:latin typeface="ＭＳ Ｐゴシック"/>
            </a:rPr>
            <a:t>全国的な人口減少への対策は本町においても急務ではあるが、諸要件など置かれた状況の中で「まちづくり」が進むべく諸施策を実施に向け努めていく。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45022</xdr:rowOff>
    </xdr:from>
    <xdr:to>
      <xdr:col>6</xdr:col>
      <xdr:colOff>511175</xdr:colOff>
      <xdr:row>37</xdr:row>
      <xdr:rowOff>103886</xdr:rowOff>
    </xdr:to>
    <xdr:cxnSp macro="">
      <xdr:nvCxnSpPr>
        <xdr:cNvPr id="61" name="直線コネクタ 60"/>
        <xdr:cNvCxnSpPr/>
      </xdr:nvCxnSpPr>
      <xdr:spPr>
        <a:xfrm>
          <a:off x="3797300" y="6388672"/>
          <a:ext cx="8382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45022</xdr:rowOff>
    </xdr:from>
    <xdr:to>
      <xdr:col>5</xdr:col>
      <xdr:colOff>358775</xdr:colOff>
      <xdr:row>37</xdr:row>
      <xdr:rowOff>106172</xdr:rowOff>
    </xdr:to>
    <xdr:cxnSp macro="">
      <xdr:nvCxnSpPr>
        <xdr:cNvPr id="64" name="直線コネクタ 63"/>
        <xdr:cNvCxnSpPr/>
      </xdr:nvCxnSpPr>
      <xdr:spPr>
        <a:xfrm flipV="1">
          <a:off x="2908300" y="6388672"/>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72834</xdr:rowOff>
    </xdr:from>
    <xdr:to>
      <xdr:col>4</xdr:col>
      <xdr:colOff>155575</xdr:colOff>
      <xdr:row>37</xdr:row>
      <xdr:rowOff>106172</xdr:rowOff>
    </xdr:to>
    <xdr:cxnSp macro="">
      <xdr:nvCxnSpPr>
        <xdr:cNvPr id="67" name="直線コネクタ 66"/>
        <xdr:cNvCxnSpPr/>
      </xdr:nvCxnSpPr>
      <xdr:spPr>
        <a:xfrm>
          <a:off x="2019300" y="6416484"/>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72834</xdr:rowOff>
    </xdr:from>
    <xdr:to>
      <xdr:col>2</xdr:col>
      <xdr:colOff>638175</xdr:colOff>
      <xdr:row>37</xdr:row>
      <xdr:rowOff>111316</xdr:rowOff>
    </xdr:to>
    <xdr:cxnSp macro="">
      <xdr:nvCxnSpPr>
        <xdr:cNvPr id="70" name="直線コネクタ 69"/>
        <xdr:cNvCxnSpPr/>
      </xdr:nvCxnSpPr>
      <xdr:spPr>
        <a:xfrm flipV="1">
          <a:off x="1130300" y="6416484"/>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53086</xdr:rowOff>
    </xdr:from>
    <xdr:to>
      <xdr:col>6</xdr:col>
      <xdr:colOff>561975</xdr:colOff>
      <xdr:row>37</xdr:row>
      <xdr:rowOff>154686</xdr:rowOff>
    </xdr:to>
    <xdr:sp macro="" textlink="">
      <xdr:nvSpPr>
        <xdr:cNvPr id="80" name="円/楕円 79"/>
        <xdr:cNvSpPr/>
      </xdr:nvSpPr>
      <xdr:spPr>
        <a:xfrm>
          <a:off x="45847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31513</xdr:rowOff>
    </xdr:from>
    <xdr:ext cx="469744" cy="259045"/>
    <xdr:sp macro="" textlink="">
      <xdr:nvSpPr>
        <xdr:cNvPr id="81" name="議会費該当値テキスト"/>
        <xdr:cNvSpPr txBox="1"/>
      </xdr:nvSpPr>
      <xdr:spPr>
        <a:xfrm>
          <a:off x="4686300"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165672</xdr:rowOff>
    </xdr:from>
    <xdr:to>
      <xdr:col>5</xdr:col>
      <xdr:colOff>409575</xdr:colOff>
      <xdr:row>37</xdr:row>
      <xdr:rowOff>95822</xdr:rowOff>
    </xdr:to>
    <xdr:sp macro="" textlink="">
      <xdr:nvSpPr>
        <xdr:cNvPr id="82" name="円/楕円 81"/>
        <xdr:cNvSpPr/>
      </xdr:nvSpPr>
      <xdr:spPr>
        <a:xfrm>
          <a:off x="37465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86949</xdr:rowOff>
    </xdr:from>
    <xdr:ext cx="469744" cy="259045"/>
    <xdr:sp macro="" textlink="">
      <xdr:nvSpPr>
        <xdr:cNvPr id="83" name="テキスト ボックス 82"/>
        <xdr:cNvSpPr txBox="1"/>
      </xdr:nvSpPr>
      <xdr:spPr>
        <a:xfrm>
          <a:off x="3562427" y="643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55372</xdr:rowOff>
    </xdr:from>
    <xdr:to>
      <xdr:col>4</xdr:col>
      <xdr:colOff>206375</xdr:colOff>
      <xdr:row>37</xdr:row>
      <xdr:rowOff>156972</xdr:rowOff>
    </xdr:to>
    <xdr:sp macro="" textlink="">
      <xdr:nvSpPr>
        <xdr:cNvPr id="84" name="円/楕円 83"/>
        <xdr:cNvSpPr/>
      </xdr:nvSpPr>
      <xdr:spPr>
        <a:xfrm>
          <a:off x="2857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148099</xdr:rowOff>
    </xdr:from>
    <xdr:ext cx="469744" cy="259045"/>
    <xdr:sp macro="" textlink="">
      <xdr:nvSpPr>
        <xdr:cNvPr id="85" name="テキスト ボックス 84"/>
        <xdr:cNvSpPr txBox="1"/>
      </xdr:nvSpPr>
      <xdr:spPr>
        <a:xfrm>
          <a:off x="26734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22034</xdr:rowOff>
    </xdr:from>
    <xdr:to>
      <xdr:col>3</xdr:col>
      <xdr:colOff>3175</xdr:colOff>
      <xdr:row>37</xdr:row>
      <xdr:rowOff>123634</xdr:rowOff>
    </xdr:to>
    <xdr:sp macro="" textlink="">
      <xdr:nvSpPr>
        <xdr:cNvPr id="86" name="円/楕円 85"/>
        <xdr:cNvSpPr/>
      </xdr:nvSpPr>
      <xdr:spPr>
        <a:xfrm>
          <a:off x="1968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114761</xdr:rowOff>
    </xdr:from>
    <xdr:ext cx="469744" cy="259045"/>
    <xdr:sp macro="" textlink="">
      <xdr:nvSpPr>
        <xdr:cNvPr id="87" name="テキスト ボックス 86"/>
        <xdr:cNvSpPr txBox="1"/>
      </xdr:nvSpPr>
      <xdr:spPr>
        <a:xfrm>
          <a:off x="1784427"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60516</xdr:rowOff>
    </xdr:from>
    <xdr:to>
      <xdr:col>1</xdr:col>
      <xdr:colOff>485775</xdr:colOff>
      <xdr:row>37</xdr:row>
      <xdr:rowOff>162116</xdr:rowOff>
    </xdr:to>
    <xdr:sp macro="" textlink="">
      <xdr:nvSpPr>
        <xdr:cNvPr id="88" name="円/楕円 87"/>
        <xdr:cNvSpPr/>
      </xdr:nvSpPr>
      <xdr:spPr>
        <a:xfrm>
          <a:off x="10795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153243</xdr:rowOff>
    </xdr:from>
    <xdr:ext cx="469744" cy="259045"/>
    <xdr:sp macro="" textlink="">
      <xdr:nvSpPr>
        <xdr:cNvPr id="89" name="テキスト ボックス 88"/>
        <xdr:cNvSpPr txBox="1"/>
      </xdr:nvSpPr>
      <xdr:spPr>
        <a:xfrm>
          <a:off x="895427" y="64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72569</xdr:rowOff>
    </xdr:from>
    <xdr:to>
      <xdr:col>6</xdr:col>
      <xdr:colOff>511175</xdr:colOff>
      <xdr:row>56</xdr:row>
      <xdr:rowOff>69465</xdr:rowOff>
    </xdr:to>
    <xdr:cxnSp macro="">
      <xdr:nvCxnSpPr>
        <xdr:cNvPr id="116" name="直線コネクタ 115"/>
        <xdr:cNvCxnSpPr/>
      </xdr:nvCxnSpPr>
      <xdr:spPr>
        <a:xfrm flipV="1">
          <a:off x="3797300" y="9502319"/>
          <a:ext cx="838200" cy="16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152296</xdr:rowOff>
    </xdr:from>
    <xdr:to>
      <xdr:col>5</xdr:col>
      <xdr:colOff>358775</xdr:colOff>
      <xdr:row>56</xdr:row>
      <xdr:rowOff>69465</xdr:rowOff>
    </xdr:to>
    <xdr:cxnSp macro="">
      <xdr:nvCxnSpPr>
        <xdr:cNvPr id="119" name="直線コネクタ 118"/>
        <xdr:cNvCxnSpPr/>
      </xdr:nvCxnSpPr>
      <xdr:spPr>
        <a:xfrm>
          <a:off x="2908300" y="9582046"/>
          <a:ext cx="889000" cy="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152296</xdr:rowOff>
    </xdr:from>
    <xdr:to>
      <xdr:col>4</xdr:col>
      <xdr:colOff>155575</xdr:colOff>
      <xdr:row>56</xdr:row>
      <xdr:rowOff>112876</xdr:rowOff>
    </xdr:to>
    <xdr:cxnSp macro="">
      <xdr:nvCxnSpPr>
        <xdr:cNvPr id="122" name="直線コネクタ 121"/>
        <xdr:cNvCxnSpPr/>
      </xdr:nvCxnSpPr>
      <xdr:spPr>
        <a:xfrm flipV="1">
          <a:off x="2019300" y="9582046"/>
          <a:ext cx="889000" cy="1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74257</xdr:rowOff>
    </xdr:from>
    <xdr:to>
      <xdr:col>2</xdr:col>
      <xdr:colOff>638175</xdr:colOff>
      <xdr:row>56</xdr:row>
      <xdr:rowOff>112876</xdr:rowOff>
    </xdr:to>
    <xdr:cxnSp macro="">
      <xdr:nvCxnSpPr>
        <xdr:cNvPr id="125" name="直線コネクタ 124"/>
        <xdr:cNvCxnSpPr/>
      </xdr:nvCxnSpPr>
      <xdr:spPr>
        <a:xfrm>
          <a:off x="1130300" y="9504007"/>
          <a:ext cx="889000" cy="2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21769</xdr:rowOff>
    </xdr:from>
    <xdr:to>
      <xdr:col>6</xdr:col>
      <xdr:colOff>561975</xdr:colOff>
      <xdr:row>55</xdr:row>
      <xdr:rowOff>123369</xdr:rowOff>
    </xdr:to>
    <xdr:sp macro="" textlink="">
      <xdr:nvSpPr>
        <xdr:cNvPr id="135" name="円/楕円 134"/>
        <xdr:cNvSpPr/>
      </xdr:nvSpPr>
      <xdr:spPr>
        <a:xfrm>
          <a:off x="4584700" y="94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44646</xdr:rowOff>
    </xdr:from>
    <xdr:ext cx="599010" cy="259045"/>
    <xdr:sp macro="" textlink="">
      <xdr:nvSpPr>
        <xdr:cNvPr id="136" name="総務費該当値テキスト"/>
        <xdr:cNvSpPr txBox="1"/>
      </xdr:nvSpPr>
      <xdr:spPr>
        <a:xfrm>
          <a:off x="4686300" y="930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127,183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18665</xdr:rowOff>
    </xdr:from>
    <xdr:to>
      <xdr:col>5</xdr:col>
      <xdr:colOff>409575</xdr:colOff>
      <xdr:row>56</xdr:row>
      <xdr:rowOff>120265</xdr:rowOff>
    </xdr:to>
    <xdr:sp macro="" textlink="">
      <xdr:nvSpPr>
        <xdr:cNvPr id="137" name="円/楕円 136"/>
        <xdr:cNvSpPr/>
      </xdr:nvSpPr>
      <xdr:spPr>
        <a:xfrm>
          <a:off x="3746500" y="96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111392</xdr:rowOff>
    </xdr:from>
    <xdr:ext cx="534377" cy="259045"/>
    <xdr:sp macro="" textlink="">
      <xdr:nvSpPr>
        <xdr:cNvPr id="138" name="テキスト ボックス 137"/>
        <xdr:cNvSpPr txBox="1"/>
      </xdr:nvSpPr>
      <xdr:spPr>
        <a:xfrm>
          <a:off x="3530111" y="97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90,362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101496</xdr:rowOff>
    </xdr:from>
    <xdr:to>
      <xdr:col>4</xdr:col>
      <xdr:colOff>206375</xdr:colOff>
      <xdr:row>56</xdr:row>
      <xdr:rowOff>31646</xdr:rowOff>
    </xdr:to>
    <xdr:sp macro="" textlink="">
      <xdr:nvSpPr>
        <xdr:cNvPr id="139" name="円/楕円 138"/>
        <xdr:cNvSpPr/>
      </xdr:nvSpPr>
      <xdr:spPr>
        <a:xfrm>
          <a:off x="2857500" y="95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22773</xdr:rowOff>
    </xdr:from>
    <xdr:ext cx="599010" cy="259045"/>
    <xdr:sp macro="" textlink="">
      <xdr:nvSpPr>
        <xdr:cNvPr id="140" name="テキスト ボックス 139"/>
        <xdr:cNvSpPr txBox="1"/>
      </xdr:nvSpPr>
      <xdr:spPr>
        <a:xfrm>
          <a:off x="2608794" y="962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62076</xdr:rowOff>
    </xdr:from>
    <xdr:to>
      <xdr:col>3</xdr:col>
      <xdr:colOff>3175</xdr:colOff>
      <xdr:row>56</xdr:row>
      <xdr:rowOff>163676</xdr:rowOff>
    </xdr:to>
    <xdr:sp macro="" textlink="">
      <xdr:nvSpPr>
        <xdr:cNvPr id="141" name="円/楕円 140"/>
        <xdr:cNvSpPr/>
      </xdr:nvSpPr>
      <xdr:spPr>
        <a:xfrm>
          <a:off x="1968500" y="96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154803</xdr:rowOff>
    </xdr:from>
    <xdr:ext cx="534377" cy="259045"/>
    <xdr:sp macro="" textlink="">
      <xdr:nvSpPr>
        <xdr:cNvPr id="142" name="テキスト ボックス 141"/>
        <xdr:cNvSpPr txBox="1"/>
      </xdr:nvSpPr>
      <xdr:spPr>
        <a:xfrm>
          <a:off x="1752111" y="975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23457</xdr:rowOff>
    </xdr:from>
    <xdr:to>
      <xdr:col>1</xdr:col>
      <xdr:colOff>485775</xdr:colOff>
      <xdr:row>55</xdr:row>
      <xdr:rowOff>125057</xdr:rowOff>
    </xdr:to>
    <xdr:sp macro="" textlink="">
      <xdr:nvSpPr>
        <xdr:cNvPr id="143" name="円/楕円 142"/>
        <xdr:cNvSpPr/>
      </xdr:nvSpPr>
      <xdr:spPr>
        <a:xfrm>
          <a:off x="1079500" y="94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141584</xdr:rowOff>
    </xdr:from>
    <xdr:ext cx="599010" cy="259045"/>
    <xdr:sp macro="" textlink="">
      <xdr:nvSpPr>
        <xdr:cNvPr id="144" name="テキスト ボックス 143"/>
        <xdr:cNvSpPr txBox="1"/>
      </xdr:nvSpPr>
      <xdr:spPr>
        <a:xfrm>
          <a:off x="830794" y="922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23709</xdr:rowOff>
    </xdr:from>
    <xdr:to>
      <xdr:col>6</xdr:col>
      <xdr:colOff>511175</xdr:colOff>
      <xdr:row>75</xdr:row>
      <xdr:rowOff>32295</xdr:rowOff>
    </xdr:to>
    <xdr:cxnSp macro="">
      <xdr:nvCxnSpPr>
        <xdr:cNvPr id="172" name="直線コネクタ 171"/>
        <xdr:cNvCxnSpPr/>
      </xdr:nvCxnSpPr>
      <xdr:spPr>
        <a:xfrm>
          <a:off x="3797300" y="12882459"/>
          <a:ext cx="8382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23709</xdr:rowOff>
    </xdr:from>
    <xdr:to>
      <xdr:col>5</xdr:col>
      <xdr:colOff>358775</xdr:colOff>
      <xdr:row>75</xdr:row>
      <xdr:rowOff>72153</xdr:rowOff>
    </xdr:to>
    <xdr:cxnSp macro="">
      <xdr:nvCxnSpPr>
        <xdr:cNvPr id="175" name="直線コネクタ 174"/>
        <xdr:cNvCxnSpPr/>
      </xdr:nvCxnSpPr>
      <xdr:spPr>
        <a:xfrm flipV="1">
          <a:off x="2908300" y="12882459"/>
          <a:ext cx="8890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72153</xdr:rowOff>
    </xdr:from>
    <xdr:to>
      <xdr:col>4</xdr:col>
      <xdr:colOff>155575</xdr:colOff>
      <xdr:row>76</xdr:row>
      <xdr:rowOff>36291</xdr:rowOff>
    </xdr:to>
    <xdr:cxnSp macro="">
      <xdr:nvCxnSpPr>
        <xdr:cNvPr id="178" name="直線コネクタ 177"/>
        <xdr:cNvCxnSpPr/>
      </xdr:nvCxnSpPr>
      <xdr:spPr>
        <a:xfrm flipV="1">
          <a:off x="2019300" y="12930903"/>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12325</xdr:rowOff>
    </xdr:from>
    <xdr:to>
      <xdr:col>2</xdr:col>
      <xdr:colOff>638175</xdr:colOff>
      <xdr:row>76</xdr:row>
      <xdr:rowOff>36291</xdr:rowOff>
    </xdr:to>
    <xdr:cxnSp macro="">
      <xdr:nvCxnSpPr>
        <xdr:cNvPr id="181" name="直線コネクタ 180"/>
        <xdr:cNvCxnSpPr/>
      </xdr:nvCxnSpPr>
      <xdr:spPr>
        <a:xfrm>
          <a:off x="1130300" y="13042525"/>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152945</xdr:rowOff>
    </xdr:from>
    <xdr:to>
      <xdr:col>6</xdr:col>
      <xdr:colOff>561975</xdr:colOff>
      <xdr:row>75</xdr:row>
      <xdr:rowOff>83095</xdr:rowOff>
    </xdr:to>
    <xdr:sp macro="" textlink="">
      <xdr:nvSpPr>
        <xdr:cNvPr id="191" name="円/楕円 190"/>
        <xdr:cNvSpPr/>
      </xdr:nvSpPr>
      <xdr:spPr>
        <a:xfrm>
          <a:off x="4584700" y="128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4372</xdr:rowOff>
    </xdr:from>
    <xdr:ext cx="599010" cy="259045"/>
    <xdr:sp macro="" textlink="">
      <xdr:nvSpPr>
        <xdr:cNvPr id="192" name="民生費該当値テキスト"/>
        <xdr:cNvSpPr txBox="1"/>
      </xdr:nvSpPr>
      <xdr:spPr>
        <a:xfrm>
          <a:off x="4686300" y="126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167,996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144359</xdr:rowOff>
    </xdr:from>
    <xdr:to>
      <xdr:col>5</xdr:col>
      <xdr:colOff>409575</xdr:colOff>
      <xdr:row>75</xdr:row>
      <xdr:rowOff>74509</xdr:rowOff>
    </xdr:to>
    <xdr:sp macro="" textlink="">
      <xdr:nvSpPr>
        <xdr:cNvPr id="193" name="円/楕円 192"/>
        <xdr:cNvSpPr/>
      </xdr:nvSpPr>
      <xdr:spPr>
        <a:xfrm>
          <a:off x="3746500" y="128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91036</xdr:rowOff>
    </xdr:from>
    <xdr:ext cx="599010" cy="259045"/>
    <xdr:sp macro="" textlink="">
      <xdr:nvSpPr>
        <xdr:cNvPr id="194" name="テキスト ボックス 193"/>
        <xdr:cNvSpPr txBox="1"/>
      </xdr:nvSpPr>
      <xdr:spPr>
        <a:xfrm>
          <a:off x="3497794" y="1260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168,935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21353</xdr:rowOff>
    </xdr:from>
    <xdr:to>
      <xdr:col>4</xdr:col>
      <xdr:colOff>206375</xdr:colOff>
      <xdr:row>75</xdr:row>
      <xdr:rowOff>122953</xdr:rowOff>
    </xdr:to>
    <xdr:sp macro="" textlink="">
      <xdr:nvSpPr>
        <xdr:cNvPr id="195" name="円/楕円 194"/>
        <xdr:cNvSpPr/>
      </xdr:nvSpPr>
      <xdr:spPr>
        <a:xfrm>
          <a:off x="2857500" y="128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139480</xdr:rowOff>
    </xdr:from>
    <xdr:ext cx="599010" cy="259045"/>
    <xdr:sp macro="" textlink="">
      <xdr:nvSpPr>
        <xdr:cNvPr id="196" name="テキスト ボックス 195"/>
        <xdr:cNvSpPr txBox="1"/>
      </xdr:nvSpPr>
      <xdr:spPr>
        <a:xfrm>
          <a:off x="2608794" y="1265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163,637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156941</xdr:rowOff>
    </xdr:from>
    <xdr:to>
      <xdr:col>3</xdr:col>
      <xdr:colOff>3175</xdr:colOff>
      <xdr:row>76</xdr:row>
      <xdr:rowOff>87091</xdr:rowOff>
    </xdr:to>
    <xdr:sp macro="" textlink="">
      <xdr:nvSpPr>
        <xdr:cNvPr id="197" name="円/楕円 196"/>
        <xdr:cNvSpPr/>
      </xdr:nvSpPr>
      <xdr:spPr>
        <a:xfrm>
          <a:off x="1968500" y="130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103618</xdr:rowOff>
    </xdr:from>
    <xdr:ext cx="599010" cy="259045"/>
    <xdr:sp macro="" textlink="">
      <xdr:nvSpPr>
        <xdr:cNvPr id="198" name="テキスト ボックス 197"/>
        <xdr:cNvSpPr txBox="1"/>
      </xdr:nvSpPr>
      <xdr:spPr>
        <a:xfrm>
          <a:off x="1719794" y="1279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148,809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132974</xdr:rowOff>
    </xdr:from>
    <xdr:to>
      <xdr:col>1</xdr:col>
      <xdr:colOff>485775</xdr:colOff>
      <xdr:row>76</xdr:row>
      <xdr:rowOff>63125</xdr:rowOff>
    </xdr:to>
    <xdr:sp macro="" textlink="">
      <xdr:nvSpPr>
        <xdr:cNvPr id="199" name="円/楕円 198"/>
        <xdr:cNvSpPr/>
      </xdr:nvSpPr>
      <xdr:spPr>
        <a:xfrm>
          <a:off x="1079500" y="129917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79651</xdr:rowOff>
    </xdr:from>
    <xdr:ext cx="599010" cy="259045"/>
    <xdr:sp macro="" textlink="">
      <xdr:nvSpPr>
        <xdr:cNvPr id="200" name="テキスト ボックス 199"/>
        <xdr:cNvSpPr txBox="1"/>
      </xdr:nvSpPr>
      <xdr:spPr>
        <a:xfrm>
          <a:off x="830794" y="127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28412</xdr:rowOff>
    </xdr:from>
    <xdr:to>
      <xdr:col>6</xdr:col>
      <xdr:colOff>511175</xdr:colOff>
      <xdr:row>97</xdr:row>
      <xdr:rowOff>31778</xdr:rowOff>
    </xdr:to>
    <xdr:cxnSp macro="">
      <xdr:nvCxnSpPr>
        <xdr:cNvPr id="227" name="直線コネクタ 226"/>
        <xdr:cNvCxnSpPr/>
      </xdr:nvCxnSpPr>
      <xdr:spPr>
        <a:xfrm flipV="1">
          <a:off x="3797300" y="16659062"/>
          <a:ext cx="8382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9079</xdr:rowOff>
    </xdr:from>
    <xdr:to>
      <xdr:col>5</xdr:col>
      <xdr:colOff>358775</xdr:colOff>
      <xdr:row>97</xdr:row>
      <xdr:rowOff>31778</xdr:rowOff>
    </xdr:to>
    <xdr:cxnSp macro="">
      <xdr:nvCxnSpPr>
        <xdr:cNvPr id="230" name="直線コネクタ 229"/>
        <xdr:cNvCxnSpPr/>
      </xdr:nvCxnSpPr>
      <xdr:spPr>
        <a:xfrm>
          <a:off x="2908300" y="16639729"/>
          <a:ext cx="8890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9079</xdr:rowOff>
    </xdr:from>
    <xdr:to>
      <xdr:col>4</xdr:col>
      <xdr:colOff>155575</xdr:colOff>
      <xdr:row>97</xdr:row>
      <xdr:rowOff>39807</xdr:rowOff>
    </xdr:to>
    <xdr:cxnSp macro="">
      <xdr:nvCxnSpPr>
        <xdr:cNvPr id="233" name="直線コネクタ 232"/>
        <xdr:cNvCxnSpPr/>
      </xdr:nvCxnSpPr>
      <xdr:spPr>
        <a:xfrm flipV="1">
          <a:off x="2019300" y="16639729"/>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19421</xdr:rowOff>
    </xdr:from>
    <xdr:to>
      <xdr:col>2</xdr:col>
      <xdr:colOff>638175</xdr:colOff>
      <xdr:row>97</xdr:row>
      <xdr:rowOff>39807</xdr:rowOff>
    </xdr:to>
    <xdr:cxnSp macro="">
      <xdr:nvCxnSpPr>
        <xdr:cNvPr id="236" name="直線コネクタ 235"/>
        <xdr:cNvCxnSpPr/>
      </xdr:nvCxnSpPr>
      <xdr:spPr>
        <a:xfrm>
          <a:off x="1130300" y="16650071"/>
          <a:ext cx="889000" cy="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149062</xdr:rowOff>
    </xdr:from>
    <xdr:to>
      <xdr:col>6</xdr:col>
      <xdr:colOff>561975</xdr:colOff>
      <xdr:row>97</xdr:row>
      <xdr:rowOff>79212</xdr:rowOff>
    </xdr:to>
    <xdr:sp macro="" textlink="">
      <xdr:nvSpPr>
        <xdr:cNvPr id="246" name="円/楕円 245"/>
        <xdr:cNvSpPr/>
      </xdr:nvSpPr>
      <xdr:spPr>
        <a:xfrm>
          <a:off x="4584700" y="16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489</xdr:rowOff>
    </xdr:from>
    <xdr:ext cx="534377" cy="259045"/>
    <xdr:sp macro="" textlink="">
      <xdr:nvSpPr>
        <xdr:cNvPr id="247" name="衛生費該当値テキスト"/>
        <xdr:cNvSpPr txBox="1"/>
      </xdr:nvSpPr>
      <xdr:spPr>
        <a:xfrm>
          <a:off x="4686300" y="1645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152428</xdr:rowOff>
    </xdr:from>
    <xdr:to>
      <xdr:col>5</xdr:col>
      <xdr:colOff>409575</xdr:colOff>
      <xdr:row>97</xdr:row>
      <xdr:rowOff>82578</xdr:rowOff>
    </xdr:to>
    <xdr:sp macro="" textlink="">
      <xdr:nvSpPr>
        <xdr:cNvPr id="248" name="円/楕円 247"/>
        <xdr:cNvSpPr/>
      </xdr:nvSpPr>
      <xdr:spPr>
        <a:xfrm>
          <a:off x="3746500" y="166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99105</xdr:rowOff>
    </xdr:from>
    <xdr:ext cx="534377" cy="259045"/>
    <xdr:sp macro="" textlink="">
      <xdr:nvSpPr>
        <xdr:cNvPr id="249" name="テキスト ボックス 248"/>
        <xdr:cNvSpPr txBox="1"/>
      </xdr:nvSpPr>
      <xdr:spPr>
        <a:xfrm>
          <a:off x="3530111" y="1638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129729</xdr:rowOff>
    </xdr:from>
    <xdr:to>
      <xdr:col>4</xdr:col>
      <xdr:colOff>206375</xdr:colOff>
      <xdr:row>97</xdr:row>
      <xdr:rowOff>59879</xdr:rowOff>
    </xdr:to>
    <xdr:sp macro="" textlink="">
      <xdr:nvSpPr>
        <xdr:cNvPr id="250" name="円/楕円 249"/>
        <xdr:cNvSpPr/>
      </xdr:nvSpPr>
      <xdr:spPr>
        <a:xfrm>
          <a:off x="2857500" y="165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76406</xdr:rowOff>
    </xdr:from>
    <xdr:ext cx="534377" cy="259045"/>
    <xdr:sp macro="" textlink="">
      <xdr:nvSpPr>
        <xdr:cNvPr id="251" name="テキスト ボックス 250"/>
        <xdr:cNvSpPr txBox="1"/>
      </xdr:nvSpPr>
      <xdr:spPr>
        <a:xfrm>
          <a:off x="2641111" y="1636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160457</xdr:rowOff>
    </xdr:from>
    <xdr:to>
      <xdr:col>3</xdr:col>
      <xdr:colOff>3175</xdr:colOff>
      <xdr:row>97</xdr:row>
      <xdr:rowOff>90607</xdr:rowOff>
    </xdr:to>
    <xdr:sp macro="" textlink="">
      <xdr:nvSpPr>
        <xdr:cNvPr id="252" name="円/楕円 251"/>
        <xdr:cNvSpPr/>
      </xdr:nvSpPr>
      <xdr:spPr>
        <a:xfrm>
          <a:off x="1968500" y="166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107134</xdr:rowOff>
    </xdr:from>
    <xdr:ext cx="534377" cy="259045"/>
    <xdr:sp macro="" textlink="">
      <xdr:nvSpPr>
        <xdr:cNvPr id="253" name="テキスト ボックス 252"/>
        <xdr:cNvSpPr txBox="1"/>
      </xdr:nvSpPr>
      <xdr:spPr>
        <a:xfrm>
          <a:off x="1752111" y="163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140071</xdr:rowOff>
    </xdr:from>
    <xdr:to>
      <xdr:col>1</xdr:col>
      <xdr:colOff>485775</xdr:colOff>
      <xdr:row>97</xdr:row>
      <xdr:rowOff>70221</xdr:rowOff>
    </xdr:to>
    <xdr:sp macro="" textlink="">
      <xdr:nvSpPr>
        <xdr:cNvPr id="254" name="円/楕円 253"/>
        <xdr:cNvSpPr/>
      </xdr:nvSpPr>
      <xdr:spPr>
        <a:xfrm>
          <a:off x="1079500" y="165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86748</xdr:rowOff>
    </xdr:from>
    <xdr:ext cx="534377" cy="259045"/>
    <xdr:sp macro="" textlink="">
      <xdr:nvSpPr>
        <xdr:cNvPr id="255" name="テキスト ボックス 254"/>
        <xdr:cNvSpPr txBox="1"/>
      </xdr:nvSpPr>
      <xdr:spPr>
        <a:xfrm>
          <a:off x="863111" y="1637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9" name="テキスト ボックス 26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1" name="テキスト ボックス 27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3" name="テキスト ボックス 27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5" name="テキスト ボックス 27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130327</xdr:rowOff>
    </xdr:from>
    <xdr:to>
      <xdr:col>15</xdr:col>
      <xdr:colOff>180340</xdr:colOff>
      <xdr:row>38</xdr:row>
      <xdr:rowOff>139700</xdr:rowOff>
    </xdr:to>
    <xdr:cxnSp macro="">
      <xdr:nvCxnSpPr>
        <xdr:cNvPr id="277" name="直線コネクタ 276"/>
        <xdr:cNvCxnSpPr/>
      </xdr:nvCxnSpPr>
      <xdr:spPr>
        <a:xfrm flipV="1">
          <a:off x="10475595" y="5616727"/>
          <a:ext cx="1270" cy="10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9" name="直線コネクタ 27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77004</xdr:rowOff>
    </xdr:from>
    <xdr:ext cx="469744" cy="259045"/>
    <xdr:sp macro="" textlink="">
      <xdr:nvSpPr>
        <xdr:cNvPr id="280" name="労働費最大値テキスト"/>
        <xdr:cNvSpPr txBox="1"/>
      </xdr:nvSpPr>
      <xdr:spPr>
        <a:xfrm>
          <a:off x="10528300" y="53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32</xdr:row>
      <xdr:rowOff>130327</xdr:rowOff>
    </xdr:from>
    <xdr:to>
      <xdr:col>15</xdr:col>
      <xdr:colOff>269875</xdr:colOff>
      <xdr:row>32</xdr:row>
      <xdr:rowOff>130327</xdr:rowOff>
    </xdr:to>
    <xdr:cxnSp macro="">
      <xdr:nvCxnSpPr>
        <xdr:cNvPr id="281" name="直線コネクタ 280"/>
        <xdr:cNvCxnSpPr/>
      </xdr:nvCxnSpPr>
      <xdr:spPr>
        <a:xfrm>
          <a:off x="10388600" y="561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88951</xdr:rowOff>
    </xdr:from>
    <xdr:to>
      <xdr:col>15</xdr:col>
      <xdr:colOff>180975</xdr:colOff>
      <xdr:row>35</xdr:row>
      <xdr:rowOff>122326</xdr:rowOff>
    </xdr:to>
    <xdr:cxnSp macro="">
      <xdr:nvCxnSpPr>
        <xdr:cNvPr id="282" name="直線コネクタ 281"/>
        <xdr:cNvCxnSpPr/>
      </xdr:nvCxnSpPr>
      <xdr:spPr>
        <a:xfrm flipV="1">
          <a:off x="9639300" y="6089701"/>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82186</xdr:rowOff>
    </xdr:from>
    <xdr:ext cx="378565" cy="259045"/>
    <xdr:sp macro="" textlink="">
      <xdr:nvSpPr>
        <xdr:cNvPr id="283" name="労働費平均値テキスト"/>
        <xdr:cNvSpPr txBox="1"/>
      </xdr:nvSpPr>
      <xdr:spPr>
        <a:xfrm>
          <a:off x="10528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103759</xdr:rowOff>
    </xdr:from>
    <xdr:to>
      <xdr:col>15</xdr:col>
      <xdr:colOff>231775</xdr:colOff>
      <xdr:row>38</xdr:row>
      <xdr:rowOff>33910</xdr:rowOff>
    </xdr:to>
    <xdr:sp macro="" textlink="">
      <xdr:nvSpPr>
        <xdr:cNvPr id="284" name="フローチャート : 判断 283"/>
        <xdr:cNvSpPr/>
      </xdr:nvSpPr>
      <xdr:spPr>
        <a:xfrm>
          <a:off x="104267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119583</xdr:rowOff>
    </xdr:from>
    <xdr:to>
      <xdr:col>14</xdr:col>
      <xdr:colOff>28575</xdr:colOff>
      <xdr:row>35</xdr:row>
      <xdr:rowOff>122326</xdr:rowOff>
    </xdr:to>
    <xdr:cxnSp macro="">
      <xdr:nvCxnSpPr>
        <xdr:cNvPr id="285" name="直線コネクタ 284"/>
        <xdr:cNvCxnSpPr/>
      </xdr:nvCxnSpPr>
      <xdr:spPr>
        <a:xfrm>
          <a:off x="8750300" y="5948883"/>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89814</xdr:rowOff>
    </xdr:from>
    <xdr:to>
      <xdr:col>14</xdr:col>
      <xdr:colOff>79375</xdr:colOff>
      <xdr:row>38</xdr:row>
      <xdr:rowOff>19965</xdr:rowOff>
    </xdr:to>
    <xdr:sp macro="" textlink="">
      <xdr:nvSpPr>
        <xdr:cNvPr id="286" name="フローチャート : 判断 285"/>
        <xdr:cNvSpPr/>
      </xdr:nvSpPr>
      <xdr:spPr>
        <a:xfrm>
          <a:off x="9588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11092</xdr:rowOff>
    </xdr:from>
    <xdr:ext cx="378565" cy="259045"/>
    <xdr:sp macro="" textlink="">
      <xdr:nvSpPr>
        <xdr:cNvPr id="287" name="テキスト ボックス 286"/>
        <xdr:cNvSpPr txBox="1"/>
      </xdr:nvSpPr>
      <xdr:spPr>
        <a:xfrm>
          <a:off x="9450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35916</xdr:rowOff>
    </xdr:from>
    <xdr:to>
      <xdr:col>12</xdr:col>
      <xdr:colOff>511175</xdr:colOff>
      <xdr:row>34</xdr:row>
      <xdr:rowOff>119583</xdr:rowOff>
    </xdr:to>
    <xdr:cxnSp macro="">
      <xdr:nvCxnSpPr>
        <xdr:cNvPr id="288" name="直線コネクタ 287"/>
        <xdr:cNvCxnSpPr/>
      </xdr:nvCxnSpPr>
      <xdr:spPr>
        <a:xfrm>
          <a:off x="7861300" y="5350866"/>
          <a:ext cx="889000" cy="59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65354</xdr:rowOff>
    </xdr:from>
    <xdr:to>
      <xdr:col>12</xdr:col>
      <xdr:colOff>561975</xdr:colOff>
      <xdr:row>37</xdr:row>
      <xdr:rowOff>166954</xdr:rowOff>
    </xdr:to>
    <xdr:sp macro="" textlink="">
      <xdr:nvSpPr>
        <xdr:cNvPr id="289" name="フローチャート : 判断 288"/>
        <xdr:cNvSpPr/>
      </xdr:nvSpPr>
      <xdr:spPr>
        <a:xfrm>
          <a:off x="8699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158081</xdr:rowOff>
    </xdr:from>
    <xdr:ext cx="378565" cy="259045"/>
    <xdr:sp macro="" textlink="">
      <xdr:nvSpPr>
        <xdr:cNvPr id="290" name="テキスト ボックス 289"/>
        <xdr:cNvSpPr txBox="1"/>
      </xdr:nvSpPr>
      <xdr:spPr>
        <a:xfrm>
          <a:off x="8561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35916</xdr:rowOff>
    </xdr:from>
    <xdr:to>
      <xdr:col>11</xdr:col>
      <xdr:colOff>307975</xdr:colOff>
      <xdr:row>32</xdr:row>
      <xdr:rowOff>62205</xdr:rowOff>
    </xdr:to>
    <xdr:cxnSp macro="">
      <xdr:nvCxnSpPr>
        <xdr:cNvPr id="291" name="直線コネクタ 290"/>
        <xdr:cNvCxnSpPr/>
      </xdr:nvCxnSpPr>
      <xdr:spPr>
        <a:xfrm flipV="1">
          <a:off x="6972300" y="5350866"/>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80442</xdr:rowOff>
    </xdr:from>
    <xdr:to>
      <xdr:col>11</xdr:col>
      <xdr:colOff>358775</xdr:colOff>
      <xdr:row>37</xdr:row>
      <xdr:rowOff>10592</xdr:rowOff>
    </xdr:to>
    <xdr:sp macro="" textlink="">
      <xdr:nvSpPr>
        <xdr:cNvPr id="292" name="フローチャート : 判断 291"/>
        <xdr:cNvSpPr/>
      </xdr:nvSpPr>
      <xdr:spPr>
        <a:xfrm>
          <a:off x="7810500" y="625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1719</xdr:rowOff>
    </xdr:from>
    <xdr:ext cx="469744" cy="259045"/>
    <xdr:sp macro="" textlink="">
      <xdr:nvSpPr>
        <xdr:cNvPr id="293" name="テキスト ボックス 292"/>
        <xdr:cNvSpPr txBox="1"/>
      </xdr:nvSpPr>
      <xdr:spPr>
        <a:xfrm>
          <a:off x="7626427" y="634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129591</xdr:rowOff>
    </xdr:from>
    <xdr:to>
      <xdr:col>10</xdr:col>
      <xdr:colOff>155575</xdr:colOff>
      <xdr:row>36</xdr:row>
      <xdr:rowOff>59741</xdr:rowOff>
    </xdr:to>
    <xdr:sp macro="" textlink="">
      <xdr:nvSpPr>
        <xdr:cNvPr id="294" name="フローチャート : 判断 293"/>
        <xdr:cNvSpPr/>
      </xdr:nvSpPr>
      <xdr:spPr>
        <a:xfrm>
          <a:off x="6921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50868</xdr:rowOff>
    </xdr:from>
    <xdr:ext cx="469744" cy="259045"/>
    <xdr:sp macro="" textlink="">
      <xdr:nvSpPr>
        <xdr:cNvPr id="295" name="テキスト ボックス 294"/>
        <xdr:cNvSpPr txBox="1"/>
      </xdr:nvSpPr>
      <xdr:spPr>
        <a:xfrm>
          <a:off x="6737427" y="62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38151</xdr:rowOff>
    </xdr:from>
    <xdr:to>
      <xdr:col>15</xdr:col>
      <xdr:colOff>231775</xdr:colOff>
      <xdr:row>35</xdr:row>
      <xdr:rowOff>139751</xdr:rowOff>
    </xdr:to>
    <xdr:sp macro="" textlink="">
      <xdr:nvSpPr>
        <xdr:cNvPr id="301" name="円/楕円 300"/>
        <xdr:cNvSpPr/>
      </xdr:nvSpPr>
      <xdr:spPr>
        <a:xfrm>
          <a:off x="104267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61028</xdr:rowOff>
    </xdr:from>
    <xdr:ext cx="469744" cy="259045"/>
    <xdr:sp macro="" textlink="">
      <xdr:nvSpPr>
        <xdr:cNvPr id="302" name="労働費該当値テキスト"/>
        <xdr:cNvSpPr txBox="1"/>
      </xdr:nvSpPr>
      <xdr:spPr>
        <a:xfrm>
          <a:off x="10528300" y="589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71526</xdr:rowOff>
    </xdr:from>
    <xdr:to>
      <xdr:col>14</xdr:col>
      <xdr:colOff>79375</xdr:colOff>
      <xdr:row>36</xdr:row>
      <xdr:rowOff>1676</xdr:rowOff>
    </xdr:to>
    <xdr:sp macro="" textlink="">
      <xdr:nvSpPr>
        <xdr:cNvPr id="303" name="円/楕円 302"/>
        <xdr:cNvSpPr/>
      </xdr:nvSpPr>
      <xdr:spPr>
        <a:xfrm>
          <a:off x="95885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18203</xdr:rowOff>
    </xdr:from>
    <xdr:ext cx="469744" cy="259045"/>
    <xdr:sp macro="" textlink="">
      <xdr:nvSpPr>
        <xdr:cNvPr id="304" name="テキスト ボックス 303"/>
        <xdr:cNvSpPr txBox="1"/>
      </xdr:nvSpPr>
      <xdr:spPr>
        <a:xfrm>
          <a:off x="9404427"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68783</xdr:rowOff>
    </xdr:from>
    <xdr:to>
      <xdr:col>12</xdr:col>
      <xdr:colOff>561975</xdr:colOff>
      <xdr:row>34</xdr:row>
      <xdr:rowOff>170383</xdr:rowOff>
    </xdr:to>
    <xdr:sp macro="" textlink="">
      <xdr:nvSpPr>
        <xdr:cNvPr id="305" name="円/楕円 304"/>
        <xdr:cNvSpPr/>
      </xdr:nvSpPr>
      <xdr:spPr>
        <a:xfrm>
          <a:off x="8699500" y="58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15460</xdr:rowOff>
    </xdr:from>
    <xdr:ext cx="469744" cy="259045"/>
    <xdr:sp macro="" textlink="">
      <xdr:nvSpPr>
        <xdr:cNvPr id="306" name="テキスト ボックス 305"/>
        <xdr:cNvSpPr txBox="1"/>
      </xdr:nvSpPr>
      <xdr:spPr>
        <a:xfrm>
          <a:off x="8515427" y="56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156566</xdr:rowOff>
    </xdr:from>
    <xdr:to>
      <xdr:col>11</xdr:col>
      <xdr:colOff>358775</xdr:colOff>
      <xdr:row>31</xdr:row>
      <xdr:rowOff>86716</xdr:rowOff>
    </xdr:to>
    <xdr:sp macro="" textlink="">
      <xdr:nvSpPr>
        <xdr:cNvPr id="307" name="円/楕円 306"/>
        <xdr:cNvSpPr/>
      </xdr:nvSpPr>
      <xdr:spPr>
        <a:xfrm>
          <a:off x="7810500" y="53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103243</xdr:rowOff>
    </xdr:from>
    <xdr:ext cx="469744" cy="259045"/>
    <xdr:sp macro="" textlink="">
      <xdr:nvSpPr>
        <xdr:cNvPr id="308" name="テキスト ボックス 307"/>
        <xdr:cNvSpPr txBox="1"/>
      </xdr:nvSpPr>
      <xdr:spPr>
        <a:xfrm>
          <a:off x="7626427"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11405</xdr:rowOff>
    </xdr:from>
    <xdr:to>
      <xdr:col>10</xdr:col>
      <xdr:colOff>155575</xdr:colOff>
      <xdr:row>32</xdr:row>
      <xdr:rowOff>113005</xdr:rowOff>
    </xdr:to>
    <xdr:sp macro="" textlink="">
      <xdr:nvSpPr>
        <xdr:cNvPr id="309" name="円/楕円 308"/>
        <xdr:cNvSpPr/>
      </xdr:nvSpPr>
      <xdr:spPr>
        <a:xfrm>
          <a:off x="6921500" y="54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129532</xdr:rowOff>
    </xdr:from>
    <xdr:ext cx="469744" cy="259045"/>
    <xdr:sp macro="" textlink="">
      <xdr:nvSpPr>
        <xdr:cNvPr id="310" name="テキスト ボックス 309"/>
        <xdr:cNvSpPr txBox="1"/>
      </xdr:nvSpPr>
      <xdr:spPr>
        <a:xfrm>
          <a:off x="6737427" y="527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6" name="テキスト ボックス 32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4" name="直線コネクタ 333"/>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5"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36" name="直線コネクタ 335"/>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37"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38" name="直線コネクタ 337"/>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119552</xdr:rowOff>
    </xdr:from>
    <xdr:to>
      <xdr:col>15</xdr:col>
      <xdr:colOff>180975</xdr:colOff>
      <xdr:row>57</xdr:row>
      <xdr:rowOff>135029</xdr:rowOff>
    </xdr:to>
    <xdr:cxnSp macro="">
      <xdr:nvCxnSpPr>
        <xdr:cNvPr id="339" name="直線コネクタ 338"/>
        <xdr:cNvCxnSpPr/>
      </xdr:nvCxnSpPr>
      <xdr:spPr>
        <a:xfrm flipV="1">
          <a:off x="9639300" y="9892202"/>
          <a:ext cx="8382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0"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1" name="フローチャート : 判断 340"/>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135029</xdr:rowOff>
    </xdr:from>
    <xdr:to>
      <xdr:col>14</xdr:col>
      <xdr:colOff>28575</xdr:colOff>
      <xdr:row>57</xdr:row>
      <xdr:rowOff>136919</xdr:rowOff>
    </xdr:to>
    <xdr:cxnSp macro="">
      <xdr:nvCxnSpPr>
        <xdr:cNvPr id="342" name="直線コネクタ 341"/>
        <xdr:cNvCxnSpPr/>
      </xdr:nvCxnSpPr>
      <xdr:spPr>
        <a:xfrm flipV="1">
          <a:off x="8750300" y="9907679"/>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3" name="フローチャート : 判断 342"/>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4" name="テキスト ボックス 343"/>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136919</xdr:rowOff>
    </xdr:from>
    <xdr:to>
      <xdr:col>12</xdr:col>
      <xdr:colOff>511175</xdr:colOff>
      <xdr:row>57</xdr:row>
      <xdr:rowOff>160899</xdr:rowOff>
    </xdr:to>
    <xdr:cxnSp macro="">
      <xdr:nvCxnSpPr>
        <xdr:cNvPr id="345" name="直線コネクタ 344"/>
        <xdr:cNvCxnSpPr/>
      </xdr:nvCxnSpPr>
      <xdr:spPr>
        <a:xfrm flipV="1">
          <a:off x="7861300" y="9909569"/>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46" name="フローチャート : 判断 345"/>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47" name="テキスト ボックス 346"/>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124963</xdr:rowOff>
    </xdr:from>
    <xdr:to>
      <xdr:col>11</xdr:col>
      <xdr:colOff>307975</xdr:colOff>
      <xdr:row>57</xdr:row>
      <xdr:rowOff>160899</xdr:rowOff>
    </xdr:to>
    <xdr:cxnSp macro="">
      <xdr:nvCxnSpPr>
        <xdr:cNvPr id="348" name="直線コネクタ 347"/>
        <xdr:cNvCxnSpPr/>
      </xdr:nvCxnSpPr>
      <xdr:spPr>
        <a:xfrm>
          <a:off x="6972300" y="9897613"/>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49" name="フローチャート : 判断 348"/>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0" name="テキスト ボックス 349"/>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1" name="フローチャート : 判断 350"/>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2" name="テキスト ボックス 351"/>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68752</xdr:rowOff>
    </xdr:from>
    <xdr:to>
      <xdr:col>15</xdr:col>
      <xdr:colOff>231775</xdr:colOff>
      <xdr:row>57</xdr:row>
      <xdr:rowOff>170352</xdr:rowOff>
    </xdr:to>
    <xdr:sp macro="" textlink="">
      <xdr:nvSpPr>
        <xdr:cNvPr id="358" name="円/楕円 357"/>
        <xdr:cNvSpPr/>
      </xdr:nvSpPr>
      <xdr:spPr>
        <a:xfrm>
          <a:off x="10426700" y="98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91629</xdr:rowOff>
    </xdr:from>
    <xdr:ext cx="534377" cy="259045"/>
    <xdr:sp macro="" textlink="">
      <xdr:nvSpPr>
        <xdr:cNvPr id="359" name="農林水産業費該当値テキスト"/>
        <xdr:cNvSpPr txBox="1"/>
      </xdr:nvSpPr>
      <xdr:spPr>
        <a:xfrm>
          <a:off x="10528300" y="96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84229</xdr:rowOff>
    </xdr:from>
    <xdr:to>
      <xdr:col>14</xdr:col>
      <xdr:colOff>79375</xdr:colOff>
      <xdr:row>58</xdr:row>
      <xdr:rowOff>14379</xdr:rowOff>
    </xdr:to>
    <xdr:sp macro="" textlink="">
      <xdr:nvSpPr>
        <xdr:cNvPr id="360" name="円/楕円 359"/>
        <xdr:cNvSpPr/>
      </xdr:nvSpPr>
      <xdr:spPr>
        <a:xfrm>
          <a:off x="9588500" y="985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30906</xdr:rowOff>
    </xdr:from>
    <xdr:ext cx="534377" cy="259045"/>
    <xdr:sp macro="" textlink="">
      <xdr:nvSpPr>
        <xdr:cNvPr id="361" name="テキスト ボックス 360"/>
        <xdr:cNvSpPr txBox="1"/>
      </xdr:nvSpPr>
      <xdr:spPr>
        <a:xfrm>
          <a:off x="9372111" y="96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86119</xdr:rowOff>
    </xdr:from>
    <xdr:to>
      <xdr:col>12</xdr:col>
      <xdr:colOff>561975</xdr:colOff>
      <xdr:row>58</xdr:row>
      <xdr:rowOff>16269</xdr:rowOff>
    </xdr:to>
    <xdr:sp macro="" textlink="">
      <xdr:nvSpPr>
        <xdr:cNvPr id="362" name="円/楕円 361"/>
        <xdr:cNvSpPr/>
      </xdr:nvSpPr>
      <xdr:spPr>
        <a:xfrm>
          <a:off x="8699500" y="98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32796</xdr:rowOff>
    </xdr:from>
    <xdr:ext cx="534377" cy="259045"/>
    <xdr:sp macro="" textlink="">
      <xdr:nvSpPr>
        <xdr:cNvPr id="363" name="テキスト ボックス 362"/>
        <xdr:cNvSpPr txBox="1"/>
      </xdr:nvSpPr>
      <xdr:spPr>
        <a:xfrm>
          <a:off x="8483111" y="96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110099</xdr:rowOff>
    </xdr:from>
    <xdr:to>
      <xdr:col>11</xdr:col>
      <xdr:colOff>358775</xdr:colOff>
      <xdr:row>58</xdr:row>
      <xdr:rowOff>40249</xdr:rowOff>
    </xdr:to>
    <xdr:sp macro="" textlink="">
      <xdr:nvSpPr>
        <xdr:cNvPr id="364" name="円/楕円 363"/>
        <xdr:cNvSpPr/>
      </xdr:nvSpPr>
      <xdr:spPr>
        <a:xfrm>
          <a:off x="7810500" y="98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56776</xdr:rowOff>
    </xdr:from>
    <xdr:ext cx="534377" cy="259045"/>
    <xdr:sp macro="" textlink="">
      <xdr:nvSpPr>
        <xdr:cNvPr id="365" name="テキスト ボックス 364"/>
        <xdr:cNvSpPr txBox="1"/>
      </xdr:nvSpPr>
      <xdr:spPr>
        <a:xfrm>
          <a:off x="7594111" y="96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74163</xdr:rowOff>
    </xdr:from>
    <xdr:to>
      <xdr:col>10</xdr:col>
      <xdr:colOff>155575</xdr:colOff>
      <xdr:row>58</xdr:row>
      <xdr:rowOff>4313</xdr:rowOff>
    </xdr:to>
    <xdr:sp macro="" textlink="">
      <xdr:nvSpPr>
        <xdr:cNvPr id="366" name="円/楕円 365"/>
        <xdr:cNvSpPr/>
      </xdr:nvSpPr>
      <xdr:spPr>
        <a:xfrm>
          <a:off x="6921500" y="984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20840</xdr:rowOff>
    </xdr:from>
    <xdr:ext cx="534377" cy="259045"/>
    <xdr:sp macro="" textlink="">
      <xdr:nvSpPr>
        <xdr:cNvPr id="367" name="テキスト ボックス 366"/>
        <xdr:cNvSpPr txBox="1"/>
      </xdr:nvSpPr>
      <xdr:spPr>
        <a:xfrm>
          <a:off x="6705111" y="962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89" name="直線コネクタ 388"/>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0"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1" name="直線コネクタ 390"/>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2"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3" name="直線コネクタ 392"/>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38819</xdr:rowOff>
    </xdr:from>
    <xdr:to>
      <xdr:col>15</xdr:col>
      <xdr:colOff>180975</xdr:colOff>
      <xdr:row>77</xdr:row>
      <xdr:rowOff>149941</xdr:rowOff>
    </xdr:to>
    <xdr:cxnSp macro="">
      <xdr:nvCxnSpPr>
        <xdr:cNvPr id="394" name="直線コネクタ 393"/>
        <xdr:cNvCxnSpPr/>
      </xdr:nvCxnSpPr>
      <xdr:spPr>
        <a:xfrm flipV="1">
          <a:off x="9639300" y="13240469"/>
          <a:ext cx="838200" cy="1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5"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6" name="フローチャート : 判断 395"/>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149941</xdr:rowOff>
    </xdr:from>
    <xdr:to>
      <xdr:col>14</xdr:col>
      <xdr:colOff>28575</xdr:colOff>
      <xdr:row>77</xdr:row>
      <xdr:rowOff>167452</xdr:rowOff>
    </xdr:to>
    <xdr:cxnSp macro="">
      <xdr:nvCxnSpPr>
        <xdr:cNvPr id="397" name="直線コネクタ 396"/>
        <xdr:cNvCxnSpPr/>
      </xdr:nvCxnSpPr>
      <xdr:spPr>
        <a:xfrm flipV="1">
          <a:off x="8750300" y="13351591"/>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398" name="フローチャート : 判断 397"/>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399" name="テキスト ボックス 398"/>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150444</xdr:rowOff>
    </xdr:from>
    <xdr:to>
      <xdr:col>12</xdr:col>
      <xdr:colOff>511175</xdr:colOff>
      <xdr:row>77</xdr:row>
      <xdr:rowOff>167452</xdr:rowOff>
    </xdr:to>
    <xdr:cxnSp macro="">
      <xdr:nvCxnSpPr>
        <xdr:cNvPr id="400" name="直線コネクタ 399"/>
        <xdr:cNvCxnSpPr/>
      </xdr:nvCxnSpPr>
      <xdr:spPr>
        <a:xfrm>
          <a:off x="7861300" y="13352094"/>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1" name="フローチャート : 判断 400"/>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2" name="テキスト ボックス 401"/>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140523</xdr:rowOff>
    </xdr:from>
    <xdr:to>
      <xdr:col>11</xdr:col>
      <xdr:colOff>307975</xdr:colOff>
      <xdr:row>77</xdr:row>
      <xdr:rowOff>150444</xdr:rowOff>
    </xdr:to>
    <xdr:cxnSp macro="">
      <xdr:nvCxnSpPr>
        <xdr:cNvPr id="403" name="直線コネクタ 402"/>
        <xdr:cNvCxnSpPr/>
      </xdr:nvCxnSpPr>
      <xdr:spPr>
        <a:xfrm>
          <a:off x="6972300" y="13342173"/>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4" name="フローチャート : 判断 403"/>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5" name="テキスト ボックス 404"/>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06" name="フローチャート : 判断 405"/>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07" name="テキスト ボックス 406"/>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159469</xdr:rowOff>
    </xdr:from>
    <xdr:to>
      <xdr:col>15</xdr:col>
      <xdr:colOff>231775</xdr:colOff>
      <xdr:row>77</xdr:row>
      <xdr:rowOff>89619</xdr:rowOff>
    </xdr:to>
    <xdr:sp macro="" textlink="">
      <xdr:nvSpPr>
        <xdr:cNvPr id="413" name="円/楕円 412"/>
        <xdr:cNvSpPr/>
      </xdr:nvSpPr>
      <xdr:spPr>
        <a:xfrm>
          <a:off x="10426700" y="131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137896</xdr:rowOff>
    </xdr:from>
    <xdr:ext cx="534377" cy="259045"/>
    <xdr:sp macro="" textlink="">
      <xdr:nvSpPr>
        <xdr:cNvPr id="414" name="商工費該当値テキスト"/>
        <xdr:cNvSpPr txBox="1"/>
      </xdr:nvSpPr>
      <xdr:spPr>
        <a:xfrm>
          <a:off x="10528300" y="131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99141</xdr:rowOff>
    </xdr:from>
    <xdr:to>
      <xdr:col>14</xdr:col>
      <xdr:colOff>79375</xdr:colOff>
      <xdr:row>78</xdr:row>
      <xdr:rowOff>29291</xdr:rowOff>
    </xdr:to>
    <xdr:sp macro="" textlink="">
      <xdr:nvSpPr>
        <xdr:cNvPr id="415" name="円/楕円 414"/>
        <xdr:cNvSpPr/>
      </xdr:nvSpPr>
      <xdr:spPr>
        <a:xfrm>
          <a:off x="9588500" y="133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20418</xdr:rowOff>
    </xdr:from>
    <xdr:ext cx="469744" cy="259045"/>
    <xdr:sp macro="" textlink="">
      <xdr:nvSpPr>
        <xdr:cNvPr id="416" name="テキスト ボックス 415"/>
        <xdr:cNvSpPr txBox="1"/>
      </xdr:nvSpPr>
      <xdr:spPr>
        <a:xfrm>
          <a:off x="9404427" y="1339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116652</xdr:rowOff>
    </xdr:from>
    <xdr:to>
      <xdr:col>12</xdr:col>
      <xdr:colOff>561975</xdr:colOff>
      <xdr:row>78</xdr:row>
      <xdr:rowOff>46802</xdr:rowOff>
    </xdr:to>
    <xdr:sp macro="" textlink="">
      <xdr:nvSpPr>
        <xdr:cNvPr id="417" name="円/楕円 416"/>
        <xdr:cNvSpPr/>
      </xdr:nvSpPr>
      <xdr:spPr>
        <a:xfrm>
          <a:off x="8699500" y="133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37929</xdr:rowOff>
    </xdr:from>
    <xdr:ext cx="469744" cy="259045"/>
    <xdr:sp macro="" textlink="">
      <xdr:nvSpPr>
        <xdr:cNvPr id="418" name="テキスト ボックス 417"/>
        <xdr:cNvSpPr txBox="1"/>
      </xdr:nvSpPr>
      <xdr:spPr>
        <a:xfrm>
          <a:off x="8515427" y="134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99644</xdr:rowOff>
    </xdr:from>
    <xdr:to>
      <xdr:col>11</xdr:col>
      <xdr:colOff>358775</xdr:colOff>
      <xdr:row>78</xdr:row>
      <xdr:rowOff>29794</xdr:rowOff>
    </xdr:to>
    <xdr:sp macro="" textlink="">
      <xdr:nvSpPr>
        <xdr:cNvPr id="419" name="円/楕円 418"/>
        <xdr:cNvSpPr/>
      </xdr:nvSpPr>
      <xdr:spPr>
        <a:xfrm>
          <a:off x="7810500" y="133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20921</xdr:rowOff>
    </xdr:from>
    <xdr:ext cx="469744" cy="259045"/>
    <xdr:sp macro="" textlink="">
      <xdr:nvSpPr>
        <xdr:cNvPr id="420" name="テキスト ボックス 419"/>
        <xdr:cNvSpPr txBox="1"/>
      </xdr:nvSpPr>
      <xdr:spPr>
        <a:xfrm>
          <a:off x="7626427"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89723</xdr:rowOff>
    </xdr:from>
    <xdr:to>
      <xdr:col>10</xdr:col>
      <xdr:colOff>155575</xdr:colOff>
      <xdr:row>78</xdr:row>
      <xdr:rowOff>19873</xdr:rowOff>
    </xdr:to>
    <xdr:sp macro="" textlink="">
      <xdr:nvSpPr>
        <xdr:cNvPr id="421" name="円/楕円 420"/>
        <xdr:cNvSpPr/>
      </xdr:nvSpPr>
      <xdr:spPr>
        <a:xfrm>
          <a:off x="6921500" y="132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11000</xdr:rowOff>
    </xdr:from>
    <xdr:ext cx="469744" cy="259045"/>
    <xdr:sp macro="" textlink="">
      <xdr:nvSpPr>
        <xdr:cNvPr id="422" name="テキスト ボックス 421"/>
        <xdr:cNvSpPr txBox="1"/>
      </xdr:nvSpPr>
      <xdr:spPr>
        <a:xfrm>
          <a:off x="6737427" y="1338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4" name="直線コネクタ 443"/>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5"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6" name="直線コネクタ 445"/>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7"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48" name="直線コネクタ 447"/>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32003</xdr:rowOff>
    </xdr:from>
    <xdr:to>
      <xdr:col>15</xdr:col>
      <xdr:colOff>180975</xdr:colOff>
      <xdr:row>97</xdr:row>
      <xdr:rowOff>69269</xdr:rowOff>
    </xdr:to>
    <xdr:cxnSp macro="">
      <xdr:nvCxnSpPr>
        <xdr:cNvPr id="449" name="直線コネクタ 448"/>
        <xdr:cNvCxnSpPr/>
      </xdr:nvCxnSpPr>
      <xdr:spPr>
        <a:xfrm flipV="1">
          <a:off x="9639300" y="16662653"/>
          <a:ext cx="838200" cy="3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0"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1" name="フローチャート : 判断 450"/>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59942</xdr:rowOff>
    </xdr:from>
    <xdr:to>
      <xdr:col>14</xdr:col>
      <xdr:colOff>28575</xdr:colOff>
      <xdr:row>97</xdr:row>
      <xdr:rowOff>69269</xdr:rowOff>
    </xdr:to>
    <xdr:cxnSp macro="">
      <xdr:nvCxnSpPr>
        <xdr:cNvPr id="452" name="直線コネクタ 451"/>
        <xdr:cNvCxnSpPr/>
      </xdr:nvCxnSpPr>
      <xdr:spPr>
        <a:xfrm>
          <a:off x="8750300" y="16690592"/>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3" name="フローチャート : 判断 452"/>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4" name="テキスト ボックス 453"/>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59942</xdr:rowOff>
    </xdr:from>
    <xdr:to>
      <xdr:col>12</xdr:col>
      <xdr:colOff>511175</xdr:colOff>
      <xdr:row>97</xdr:row>
      <xdr:rowOff>70165</xdr:rowOff>
    </xdr:to>
    <xdr:cxnSp macro="">
      <xdr:nvCxnSpPr>
        <xdr:cNvPr id="455" name="直線コネクタ 454"/>
        <xdr:cNvCxnSpPr/>
      </xdr:nvCxnSpPr>
      <xdr:spPr>
        <a:xfrm flipV="1">
          <a:off x="7861300" y="16690592"/>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56" name="フローチャート : 判断 45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57" name="テキスト ボックス 456"/>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70165</xdr:rowOff>
    </xdr:from>
    <xdr:to>
      <xdr:col>11</xdr:col>
      <xdr:colOff>307975</xdr:colOff>
      <xdr:row>97</xdr:row>
      <xdr:rowOff>96422</xdr:rowOff>
    </xdr:to>
    <xdr:cxnSp macro="">
      <xdr:nvCxnSpPr>
        <xdr:cNvPr id="458" name="直線コネクタ 457"/>
        <xdr:cNvCxnSpPr/>
      </xdr:nvCxnSpPr>
      <xdr:spPr>
        <a:xfrm flipV="1">
          <a:off x="6972300" y="16700815"/>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59" name="フローチャート : 判断 45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0" name="テキスト ボックス 459"/>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1" name="フローチャート : 判断 46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2" name="テキスト ボックス 461"/>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152653</xdr:rowOff>
    </xdr:from>
    <xdr:to>
      <xdr:col>15</xdr:col>
      <xdr:colOff>231775</xdr:colOff>
      <xdr:row>97</xdr:row>
      <xdr:rowOff>82803</xdr:rowOff>
    </xdr:to>
    <xdr:sp macro="" textlink="">
      <xdr:nvSpPr>
        <xdr:cNvPr id="468" name="円/楕円 467"/>
        <xdr:cNvSpPr/>
      </xdr:nvSpPr>
      <xdr:spPr>
        <a:xfrm>
          <a:off x="10426700" y="166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4080</xdr:rowOff>
    </xdr:from>
    <xdr:ext cx="534377" cy="259045"/>
    <xdr:sp macro="" textlink="">
      <xdr:nvSpPr>
        <xdr:cNvPr id="469" name="土木費該当値テキスト"/>
        <xdr:cNvSpPr txBox="1"/>
      </xdr:nvSpPr>
      <xdr:spPr>
        <a:xfrm>
          <a:off x="10528300" y="164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18469</xdr:rowOff>
    </xdr:from>
    <xdr:to>
      <xdr:col>14</xdr:col>
      <xdr:colOff>79375</xdr:colOff>
      <xdr:row>97</xdr:row>
      <xdr:rowOff>120069</xdr:rowOff>
    </xdr:to>
    <xdr:sp macro="" textlink="">
      <xdr:nvSpPr>
        <xdr:cNvPr id="470" name="円/楕円 469"/>
        <xdr:cNvSpPr/>
      </xdr:nvSpPr>
      <xdr:spPr>
        <a:xfrm>
          <a:off x="9588500" y="166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111196</xdr:rowOff>
    </xdr:from>
    <xdr:ext cx="534377" cy="259045"/>
    <xdr:sp macro="" textlink="">
      <xdr:nvSpPr>
        <xdr:cNvPr id="471" name="テキスト ボックス 470"/>
        <xdr:cNvSpPr txBox="1"/>
      </xdr:nvSpPr>
      <xdr:spPr>
        <a:xfrm>
          <a:off x="9372111" y="167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9142</xdr:rowOff>
    </xdr:from>
    <xdr:to>
      <xdr:col>12</xdr:col>
      <xdr:colOff>561975</xdr:colOff>
      <xdr:row>97</xdr:row>
      <xdr:rowOff>110742</xdr:rowOff>
    </xdr:to>
    <xdr:sp macro="" textlink="">
      <xdr:nvSpPr>
        <xdr:cNvPr id="472" name="円/楕円 471"/>
        <xdr:cNvSpPr/>
      </xdr:nvSpPr>
      <xdr:spPr>
        <a:xfrm>
          <a:off x="8699500" y="166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127269</xdr:rowOff>
    </xdr:from>
    <xdr:ext cx="534377" cy="259045"/>
    <xdr:sp macro="" textlink="">
      <xdr:nvSpPr>
        <xdr:cNvPr id="473" name="テキスト ボックス 472"/>
        <xdr:cNvSpPr txBox="1"/>
      </xdr:nvSpPr>
      <xdr:spPr>
        <a:xfrm>
          <a:off x="8483111" y="164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19365</xdr:rowOff>
    </xdr:from>
    <xdr:to>
      <xdr:col>11</xdr:col>
      <xdr:colOff>358775</xdr:colOff>
      <xdr:row>97</xdr:row>
      <xdr:rowOff>120965</xdr:rowOff>
    </xdr:to>
    <xdr:sp macro="" textlink="">
      <xdr:nvSpPr>
        <xdr:cNvPr id="474" name="円/楕円 473"/>
        <xdr:cNvSpPr/>
      </xdr:nvSpPr>
      <xdr:spPr>
        <a:xfrm>
          <a:off x="7810500" y="166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112092</xdr:rowOff>
    </xdr:from>
    <xdr:ext cx="534377" cy="259045"/>
    <xdr:sp macro="" textlink="">
      <xdr:nvSpPr>
        <xdr:cNvPr id="475" name="テキスト ボックス 474"/>
        <xdr:cNvSpPr txBox="1"/>
      </xdr:nvSpPr>
      <xdr:spPr>
        <a:xfrm>
          <a:off x="7594111" y="1674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45622</xdr:rowOff>
    </xdr:from>
    <xdr:to>
      <xdr:col>10</xdr:col>
      <xdr:colOff>155575</xdr:colOff>
      <xdr:row>97</xdr:row>
      <xdr:rowOff>147222</xdr:rowOff>
    </xdr:to>
    <xdr:sp macro="" textlink="">
      <xdr:nvSpPr>
        <xdr:cNvPr id="476" name="円/楕円 475"/>
        <xdr:cNvSpPr/>
      </xdr:nvSpPr>
      <xdr:spPr>
        <a:xfrm>
          <a:off x="6921500" y="166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138349</xdr:rowOff>
    </xdr:from>
    <xdr:ext cx="534377" cy="259045"/>
    <xdr:sp macro="" textlink="">
      <xdr:nvSpPr>
        <xdr:cNvPr id="477" name="テキスト ボックス 476"/>
        <xdr:cNvSpPr txBox="1"/>
      </xdr:nvSpPr>
      <xdr:spPr>
        <a:xfrm>
          <a:off x="6705111" y="167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7" name="テキスト ボックス 49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3" name="直線コネクタ 502"/>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4"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5" name="直線コネクタ 504"/>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6"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7" name="直線コネクタ 506"/>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102863</xdr:rowOff>
    </xdr:from>
    <xdr:to>
      <xdr:col>23</xdr:col>
      <xdr:colOff>517525</xdr:colOff>
      <xdr:row>36</xdr:row>
      <xdr:rowOff>167622</xdr:rowOff>
    </xdr:to>
    <xdr:cxnSp macro="">
      <xdr:nvCxnSpPr>
        <xdr:cNvPr id="508" name="直線コネクタ 507"/>
        <xdr:cNvCxnSpPr/>
      </xdr:nvCxnSpPr>
      <xdr:spPr>
        <a:xfrm flipV="1">
          <a:off x="15481300" y="6275063"/>
          <a:ext cx="8382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09"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0" name="フローチャート : 判断 509"/>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80656</xdr:rowOff>
    </xdr:from>
    <xdr:to>
      <xdr:col>22</xdr:col>
      <xdr:colOff>365125</xdr:colOff>
      <xdr:row>36</xdr:row>
      <xdr:rowOff>167622</xdr:rowOff>
    </xdr:to>
    <xdr:cxnSp macro="">
      <xdr:nvCxnSpPr>
        <xdr:cNvPr id="511" name="直線コネクタ 510"/>
        <xdr:cNvCxnSpPr/>
      </xdr:nvCxnSpPr>
      <xdr:spPr>
        <a:xfrm>
          <a:off x="14592300" y="5909956"/>
          <a:ext cx="889000" cy="4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2" name="フローチャート : 判断 511"/>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3" name="テキスト ボックス 512"/>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62711</xdr:rowOff>
    </xdr:from>
    <xdr:to>
      <xdr:col>21</xdr:col>
      <xdr:colOff>161925</xdr:colOff>
      <xdr:row>34</xdr:row>
      <xdr:rowOff>80656</xdr:rowOff>
    </xdr:to>
    <xdr:cxnSp macro="">
      <xdr:nvCxnSpPr>
        <xdr:cNvPr id="514" name="直線コネクタ 513"/>
        <xdr:cNvCxnSpPr/>
      </xdr:nvCxnSpPr>
      <xdr:spPr>
        <a:xfrm>
          <a:off x="13703300" y="5892011"/>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5" name="フローチャート : 判断 514"/>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16" name="テキスト ボックス 515"/>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62711</xdr:rowOff>
    </xdr:from>
    <xdr:to>
      <xdr:col>19</xdr:col>
      <xdr:colOff>644525</xdr:colOff>
      <xdr:row>37</xdr:row>
      <xdr:rowOff>9072</xdr:rowOff>
    </xdr:to>
    <xdr:cxnSp macro="">
      <xdr:nvCxnSpPr>
        <xdr:cNvPr id="517" name="直線コネクタ 516"/>
        <xdr:cNvCxnSpPr/>
      </xdr:nvCxnSpPr>
      <xdr:spPr>
        <a:xfrm flipV="1">
          <a:off x="12814300" y="5892011"/>
          <a:ext cx="889000" cy="46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18" name="フローチャート : 判断 517"/>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19" name="テキスト ボックス 518"/>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0" name="フローチャート : 判断 519"/>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1" name="テキスト ボックス 520"/>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52063</xdr:rowOff>
    </xdr:from>
    <xdr:to>
      <xdr:col>23</xdr:col>
      <xdr:colOff>568325</xdr:colOff>
      <xdr:row>36</xdr:row>
      <xdr:rowOff>153663</xdr:rowOff>
    </xdr:to>
    <xdr:sp macro="" textlink="">
      <xdr:nvSpPr>
        <xdr:cNvPr id="527" name="円/楕円 526"/>
        <xdr:cNvSpPr/>
      </xdr:nvSpPr>
      <xdr:spPr>
        <a:xfrm>
          <a:off x="16268700" y="62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74940</xdr:rowOff>
    </xdr:from>
    <xdr:ext cx="534377" cy="259045"/>
    <xdr:sp macro="" textlink="">
      <xdr:nvSpPr>
        <xdr:cNvPr id="528" name="消防費該当値テキスト"/>
        <xdr:cNvSpPr txBox="1"/>
      </xdr:nvSpPr>
      <xdr:spPr>
        <a:xfrm>
          <a:off x="16370300" y="60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116822</xdr:rowOff>
    </xdr:from>
    <xdr:to>
      <xdr:col>22</xdr:col>
      <xdr:colOff>415925</xdr:colOff>
      <xdr:row>37</xdr:row>
      <xdr:rowOff>46972</xdr:rowOff>
    </xdr:to>
    <xdr:sp macro="" textlink="">
      <xdr:nvSpPr>
        <xdr:cNvPr id="529" name="円/楕円 528"/>
        <xdr:cNvSpPr/>
      </xdr:nvSpPr>
      <xdr:spPr>
        <a:xfrm>
          <a:off x="15430500" y="62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38099</xdr:rowOff>
    </xdr:from>
    <xdr:ext cx="534377" cy="259045"/>
    <xdr:sp macro="" textlink="">
      <xdr:nvSpPr>
        <xdr:cNvPr id="530" name="テキスト ボックス 529"/>
        <xdr:cNvSpPr txBox="1"/>
      </xdr:nvSpPr>
      <xdr:spPr>
        <a:xfrm>
          <a:off x="15214111" y="63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29856</xdr:rowOff>
    </xdr:from>
    <xdr:to>
      <xdr:col>21</xdr:col>
      <xdr:colOff>212725</xdr:colOff>
      <xdr:row>34</xdr:row>
      <xdr:rowOff>131456</xdr:rowOff>
    </xdr:to>
    <xdr:sp macro="" textlink="">
      <xdr:nvSpPr>
        <xdr:cNvPr id="531" name="円/楕円 530"/>
        <xdr:cNvSpPr/>
      </xdr:nvSpPr>
      <xdr:spPr>
        <a:xfrm>
          <a:off x="14541500" y="58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147983</xdr:rowOff>
    </xdr:from>
    <xdr:ext cx="534377" cy="259045"/>
    <xdr:sp macro="" textlink="">
      <xdr:nvSpPr>
        <xdr:cNvPr id="532" name="テキスト ボックス 531"/>
        <xdr:cNvSpPr txBox="1"/>
      </xdr:nvSpPr>
      <xdr:spPr>
        <a:xfrm>
          <a:off x="14325111" y="56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11911</xdr:rowOff>
    </xdr:from>
    <xdr:to>
      <xdr:col>20</xdr:col>
      <xdr:colOff>9525</xdr:colOff>
      <xdr:row>34</xdr:row>
      <xdr:rowOff>113511</xdr:rowOff>
    </xdr:to>
    <xdr:sp macro="" textlink="">
      <xdr:nvSpPr>
        <xdr:cNvPr id="533" name="円/楕円 532"/>
        <xdr:cNvSpPr/>
      </xdr:nvSpPr>
      <xdr:spPr>
        <a:xfrm>
          <a:off x="13652500" y="58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130038</xdr:rowOff>
    </xdr:from>
    <xdr:ext cx="534377" cy="259045"/>
    <xdr:sp macro="" textlink="">
      <xdr:nvSpPr>
        <xdr:cNvPr id="534" name="テキスト ボックス 533"/>
        <xdr:cNvSpPr txBox="1"/>
      </xdr:nvSpPr>
      <xdr:spPr>
        <a:xfrm>
          <a:off x="13436111" y="56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129722</xdr:rowOff>
    </xdr:from>
    <xdr:to>
      <xdr:col>18</xdr:col>
      <xdr:colOff>492125</xdr:colOff>
      <xdr:row>37</xdr:row>
      <xdr:rowOff>59872</xdr:rowOff>
    </xdr:to>
    <xdr:sp macro="" textlink="">
      <xdr:nvSpPr>
        <xdr:cNvPr id="535" name="円/楕円 534"/>
        <xdr:cNvSpPr/>
      </xdr:nvSpPr>
      <xdr:spPr>
        <a:xfrm>
          <a:off x="12763500" y="6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76399</xdr:rowOff>
    </xdr:from>
    <xdr:ext cx="534377" cy="259045"/>
    <xdr:sp macro="" textlink="">
      <xdr:nvSpPr>
        <xdr:cNvPr id="536" name="テキスト ボックス 535"/>
        <xdr:cNvSpPr txBox="1"/>
      </xdr:nvSpPr>
      <xdr:spPr>
        <a:xfrm>
          <a:off x="12547111" y="60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0" name="テキスト ボックス 54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2" name="テキスト ボックス 55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4" name="テキスト ボックス 55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58" name="直線コネクタ 557"/>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59"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0" name="直線コネクタ 559"/>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1"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2" name="直線コネクタ 561"/>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106416</xdr:rowOff>
    </xdr:from>
    <xdr:to>
      <xdr:col>23</xdr:col>
      <xdr:colOff>517525</xdr:colOff>
      <xdr:row>56</xdr:row>
      <xdr:rowOff>112912</xdr:rowOff>
    </xdr:to>
    <xdr:cxnSp macro="">
      <xdr:nvCxnSpPr>
        <xdr:cNvPr id="563" name="直線コネクタ 562"/>
        <xdr:cNvCxnSpPr/>
      </xdr:nvCxnSpPr>
      <xdr:spPr>
        <a:xfrm flipV="1">
          <a:off x="15481300" y="9707616"/>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4"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5" name="フローチャート : 判断 564"/>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112912</xdr:rowOff>
    </xdr:from>
    <xdr:to>
      <xdr:col>22</xdr:col>
      <xdr:colOff>365125</xdr:colOff>
      <xdr:row>57</xdr:row>
      <xdr:rowOff>8854</xdr:rowOff>
    </xdr:to>
    <xdr:cxnSp macro="">
      <xdr:nvCxnSpPr>
        <xdr:cNvPr id="566" name="直線コネクタ 565"/>
        <xdr:cNvCxnSpPr/>
      </xdr:nvCxnSpPr>
      <xdr:spPr>
        <a:xfrm flipV="1">
          <a:off x="14592300" y="9714112"/>
          <a:ext cx="889000" cy="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7" name="フローチャート : 判断 566"/>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68" name="テキスト ボックス 567"/>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137615</xdr:rowOff>
    </xdr:from>
    <xdr:to>
      <xdr:col>21</xdr:col>
      <xdr:colOff>161925</xdr:colOff>
      <xdr:row>57</xdr:row>
      <xdr:rowOff>8854</xdr:rowOff>
    </xdr:to>
    <xdr:cxnSp macro="">
      <xdr:nvCxnSpPr>
        <xdr:cNvPr id="569" name="直線コネクタ 568"/>
        <xdr:cNvCxnSpPr/>
      </xdr:nvCxnSpPr>
      <xdr:spPr>
        <a:xfrm>
          <a:off x="13703300" y="9738815"/>
          <a:ext cx="889000" cy="4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0" name="フローチャート : 判断 569"/>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1" name="テキスト ボックス 570"/>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137615</xdr:rowOff>
    </xdr:from>
    <xdr:to>
      <xdr:col>19</xdr:col>
      <xdr:colOff>644525</xdr:colOff>
      <xdr:row>57</xdr:row>
      <xdr:rowOff>16439</xdr:rowOff>
    </xdr:to>
    <xdr:cxnSp macro="">
      <xdr:nvCxnSpPr>
        <xdr:cNvPr id="572" name="直線コネクタ 571"/>
        <xdr:cNvCxnSpPr/>
      </xdr:nvCxnSpPr>
      <xdr:spPr>
        <a:xfrm flipV="1">
          <a:off x="12814300" y="9738815"/>
          <a:ext cx="889000" cy="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3" name="フローチャート : 判断 572"/>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4" name="テキスト ボックス 573"/>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5" name="フローチャート : 判断 574"/>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76" name="テキスト ボックス 575"/>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55616</xdr:rowOff>
    </xdr:from>
    <xdr:to>
      <xdr:col>23</xdr:col>
      <xdr:colOff>568325</xdr:colOff>
      <xdr:row>56</xdr:row>
      <xdr:rowOff>157216</xdr:rowOff>
    </xdr:to>
    <xdr:sp macro="" textlink="">
      <xdr:nvSpPr>
        <xdr:cNvPr id="582" name="円/楕円 581"/>
        <xdr:cNvSpPr/>
      </xdr:nvSpPr>
      <xdr:spPr>
        <a:xfrm>
          <a:off x="16268700" y="96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78493</xdr:rowOff>
    </xdr:from>
    <xdr:ext cx="534377" cy="259045"/>
    <xdr:sp macro="" textlink="">
      <xdr:nvSpPr>
        <xdr:cNvPr id="583" name="教育費該当値テキスト"/>
        <xdr:cNvSpPr txBox="1"/>
      </xdr:nvSpPr>
      <xdr:spPr>
        <a:xfrm>
          <a:off x="16370300" y="95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82,280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62112</xdr:rowOff>
    </xdr:from>
    <xdr:to>
      <xdr:col>22</xdr:col>
      <xdr:colOff>415925</xdr:colOff>
      <xdr:row>56</xdr:row>
      <xdr:rowOff>163712</xdr:rowOff>
    </xdr:to>
    <xdr:sp macro="" textlink="">
      <xdr:nvSpPr>
        <xdr:cNvPr id="584" name="円/楕円 583"/>
        <xdr:cNvSpPr/>
      </xdr:nvSpPr>
      <xdr:spPr>
        <a:xfrm>
          <a:off x="15430500" y="96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8789</xdr:rowOff>
    </xdr:from>
    <xdr:ext cx="534377" cy="259045"/>
    <xdr:sp macro="" textlink="">
      <xdr:nvSpPr>
        <xdr:cNvPr id="585" name="テキスト ボックス 584"/>
        <xdr:cNvSpPr txBox="1"/>
      </xdr:nvSpPr>
      <xdr:spPr>
        <a:xfrm>
          <a:off x="15214111" y="94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129504</xdr:rowOff>
    </xdr:from>
    <xdr:to>
      <xdr:col>21</xdr:col>
      <xdr:colOff>212725</xdr:colOff>
      <xdr:row>57</xdr:row>
      <xdr:rowOff>59654</xdr:rowOff>
    </xdr:to>
    <xdr:sp macro="" textlink="">
      <xdr:nvSpPr>
        <xdr:cNvPr id="586" name="円/楕円 585"/>
        <xdr:cNvSpPr/>
      </xdr:nvSpPr>
      <xdr:spPr>
        <a:xfrm>
          <a:off x="14541500" y="97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76181</xdr:rowOff>
    </xdr:from>
    <xdr:ext cx="534377" cy="259045"/>
    <xdr:sp macro="" textlink="">
      <xdr:nvSpPr>
        <xdr:cNvPr id="587" name="テキスト ボックス 586"/>
        <xdr:cNvSpPr txBox="1"/>
      </xdr:nvSpPr>
      <xdr:spPr>
        <a:xfrm>
          <a:off x="14325111" y="950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86815</xdr:rowOff>
    </xdr:from>
    <xdr:to>
      <xdr:col>20</xdr:col>
      <xdr:colOff>9525</xdr:colOff>
      <xdr:row>57</xdr:row>
      <xdr:rowOff>16965</xdr:rowOff>
    </xdr:to>
    <xdr:sp macro="" textlink="">
      <xdr:nvSpPr>
        <xdr:cNvPr id="588" name="円/楕円 587"/>
        <xdr:cNvSpPr/>
      </xdr:nvSpPr>
      <xdr:spPr>
        <a:xfrm>
          <a:off x="13652500" y="96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33492</xdr:rowOff>
    </xdr:from>
    <xdr:ext cx="534377" cy="259045"/>
    <xdr:sp macro="" textlink="">
      <xdr:nvSpPr>
        <xdr:cNvPr id="589" name="テキスト ボックス 588"/>
        <xdr:cNvSpPr txBox="1"/>
      </xdr:nvSpPr>
      <xdr:spPr>
        <a:xfrm>
          <a:off x="13436111" y="946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137089</xdr:rowOff>
    </xdr:from>
    <xdr:to>
      <xdr:col>18</xdr:col>
      <xdr:colOff>492125</xdr:colOff>
      <xdr:row>57</xdr:row>
      <xdr:rowOff>67239</xdr:rowOff>
    </xdr:to>
    <xdr:sp macro="" textlink="">
      <xdr:nvSpPr>
        <xdr:cNvPr id="590" name="円/楕円 589"/>
        <xdr:cNvSpPr/>
      </xdr:nvSpPr>
      <xdr:spPr>
        <a:xfrm>
          <a:off x="12763500" y="97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83766</xdr:rowOff>
    </xdr:from>
    <xdr:ext cx="534377" cy="259045"/>
    <xdr:sp macro="" textlink="">
      <xdr:nvSpPr>
        <xdr:cNvPr id="591" name="テキスト ボックス 590"/>
        <xdr:cNvSpPr txBox="1"/>
      </xdr:nvSpPr>
      <xdr:spPr>
        <a:xfrm>
          <a:off x="12547111" y="951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5" name="直線コネクタ 614"/>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18"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19" name="直線コネクタ 618"/>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51212</xdr:rowOff>
    </xdr:from>
    <xdr:to>
      <xdr:col>23</xdr:col>
      <xdr:colOff>517525</xdr:colOff>
      <xdr:row>78</xdr:row>
      <xdr:rowOff>87961</xdr:rowOff>
    </xdr:to>
    <xdr:cxnSp macro="">
      <xdr:nvCxnSpPr>
        <xdr:cNvPr id="620" name="直線コネクタ 619"/>
        <xdr:cNvCxnSpPr/>
      </xdr:nvCxnSpPr>
      <xdr:spPr>
        <a:xfrm flipV="1">
          <a:off x="15481300" y="13424312"/>
          <a:ext cx="8382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1"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2" name="フローチャート : 判断 621"/>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87961</xdr:rowOff>
    </xdr:from>
    <xdr:to>
      <xdr:col>22</xdr:col>
      <xdr:colOff>365125</xdr:colOff>
      <xdr:row>78</xdr:row>
      <xdr:rowOff>157321</xdr:rowOff>
    </xdr:to>
    <xdr:cxnSp macro="">
      <xdr:nvCxnSpPr>
        <xdr:cNvPr id="623" name="直線コネクタ 622"/>
        <xdr:cNvCxnSpPr/>
      </xdr:nvCxnSpPr>
      <xdr:spPr>
        <a:xfrm flipV="1">
          <a:off x="14592300" y="13461061"/>
          <a:ext cx="889000" cy="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4" name="フローチャート : 判断 623"/>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5" name="テキスト ボックス 624"/>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157321</xdr:rowOff>
    </xdr:from>
    <xdr:to>
      <xdr:col>21</xdr:col>
      <xdr:colOff>161925</xdr:colOff>
      <xdr:row>78</xdr:row>
      <xdr:rowOff>163740</xdr:rowOff>
    </xdr:to>
    <xdr:cxnSp macro="">
      <xdr:nvCxnSpPr>
        <xdr:cNvPr id="626" name="直線コネクタ 625"/>
        <xdr:cNvCxnSpPr/>
      </xdr:nvCxnSpPr>
      <xdr:spPr>
        <a:xfrm flipV="1">
          <a:off x="13703300" y="13530421"/>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7" name="フローチャート : 判断 626"/>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28" name="テキスト ボックス 627"/>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88798</xdr:rowOff>
    </xdr:from>
    <xdr:to>
      <xdr:col>19</xdr:col>
      <xdr:colOff>644525</xdr:colOff>
      <xdr:row>78</xdr:row>
      <xdr:rowOff>163740</xdr:rowOff>
    </xdr:to>
    <xdr:cxnSp macro="">
      <xdr:nvCxnSpPr>
        <xdr:cNvPr id="629" name="直線コネクタ 628"/>
        <xdr:cNvCxnSpPr/>
      </xdr:nvCxnSpPr>
      <xdr:spPr>
        <a:xfrm>
          <a:off x="12814300" y="13290448"/>
          <a:ext cx="889000" cy="2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0" name="フローチャート : 判断 629"/>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1" name="テキスト ボックス 630"/>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2" name="フローチャート : 判断 631"/>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97635</xdr:rowOff>
    </xdr:from>
    <xdr:ext cx="469744" cy="259045"/>
    <xdr:sp macro="" textlink="">
      <xdr:nvSpPr>
        <xdr:cNvPr id="633" name="テキスト ボックス 632"/>
        <xdr:cNvSpPr txBox="1"/>
      </xdr:nvSpPr>
      <xdr:spPr>
        <a:xfrm>
          <a:off x="12579427" y="134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412</xdr:rowOff>
    </xdr:from>
    <xdr:to>
      <xdr:col>23</xdr:col>
      <xdr:colOff>568325</xdr:colOff>
      <xdr:row>78</xdr:row>
      <xdr:rowOff>102012</xdr:rowOff>
    </xdr:to>
    <xdr:sp macro="" textlink="">
      <xdr:nvSpPr>
        <xdr:cNvPr id="639" name="円/楕円 638"/>
        <xdr:cNvSpPr/>
      </xdr:nvSpPr>
      <xdr:spPr>
        <a:xfrm>
          <a:off x="16268700" y="133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23289</xdr:rowOff>
    </xdr:from>
    <xdr:ext cx="469744" cy="259045"/>
    <xdr:sp macro="" textlink="">
      <xdr:nvSpPr>
        <xdr:cNvPr id="640" name="災害復旧費該当値テキスト"/>
        <xdr:cNvSpPr txBox="1"/>
      </xdr:nvSpPr>
      <xdr:spPr>
        <a:xfrm>
          <a:off x="16370300" y="132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37161</xdr:rowOff>
    </xdr:from>
    <xdr:to>
      <xdr:col>22</xdr:col>
      <xdr:colOff>415925</xdr:colOff>
      <xdr:row>78</xdr:row>
      <xdr:rowOff>138761</xdr:rowOff>
    </xdr:to>
    <xdr:sp macro="" textlink="">
      <xdr:nvSpPr>
        <xdr:cNvPr id="641" name="円/楕円 640"/>
        <xdr:cNvSpPr/>
      </xdr:nvSpPr>
      <xdr:spPr>
        <a:xfrm>
          <a:off x="15430500" y="13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155288</xdr:rowOff>
    </xdr:from>
    <xdr:ext cx="469744" cy="259045"/>
    <xdr:sp macro="" textlink="">
      <xdr:nvSpPr>
        <xdr:cNvPr id="642" name="テキスト ボックス 641"/>
        <xdr:cNvSpPr txBox="1"/>
      </xdr:nvSpPr>
      <xdr:spPr>
        <a:xfrm>
          <a:off x="15246427" y="131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106521</xdr:rowOff>
    </xdr:from>
    <xdr:to>
      <xdr:col>21</xdr:col>
      <xdr:colOff>212725</xdr:colOff>
      <xdr:row>79</xdr:row>
      <xdr:rowOff>36671</xdr:rowOff>
    </xdr:to>
    <xdr:sp macro="" textlink="">
      <xdr:nvSpPr>
        <xdr:cNvPr id="643" name="円/楕円 642"/>
        <xdr:cNvSpPr/>
      </xdr:nvSpPr>
      <xdr:spPr>
        <a:xfrm>
          <a:off x="14541500" y="134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27798</xdr:rowOff>
    </xdr:from>
    <xdr:ext cx="469744" cy="259045"/>
    <xdr:sp macro="" textlink="">
      <xdr:nvSpPr>
        <xdr:cNvPr id="644" name="テキスト ボックス 643"/>
        <xdr:cNvSpPr txBox="1"/>
      </xdr:nvSpPr>
      <xdr:spPr>
        <a:xfrm>
          <a:off x="14357427" y="1357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112940</xdr:rowOff>
    </xdr:from>
    <xdr:to>
      <xdr:col>20</xdr:col>
      <xdr:colOff>9525</xdr:colOff>
      <xdr:row>79</xdr:row>
      <xdr:rowOff>43090</xdr:rowOff>
    </xdr:to>
    <xdr:sp macro="" textlink="">
      <xdr:nvSpPr>
        <xdr:cNvPr id="645" name="円/楕円 644"/>
        <xdr:cNvSpPr/>
      </xdr:nvSpPr>
      <xdr:spPr>
        <a:xfrm>
          <a:off x="13652500" y="134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34217</xdr:rowOff>
    </xdr:from>
    <xdr:ext cx="469744" cy="259045"/>
    <xdr:sp macro="" textlink="">
      <xdr:nvSpPr>
        <xdr:cNvPr id="646" name="テキスト ボックス 645"/>
        <xdr:cNvSpPr txBox="1"/>
      </xdr:nvSpPr>
      <xdr:spPr>
        <a:xfrm>
          <a:off x="13468427" y="1357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37998</xdr:rowOff>
    </xdr:from>
    <xdr:to>
      <xdr:col>18</xdr:col>
      <xdr:colOff>492125</xdr:colOff>
      <xdr:row>77</xdr:row>
      <xdr:rowOff>139598</xdr:rowOff>
    </xdr:to>
    <xdr:sp macro="" textlink="">
      <xdr:nvSpPr>
        <xdr:cNvPr id="647" name="円/楕円 646"/>
        <xdr:cNvSpPr/>
      </xdr:nvSpPr>
      <xdr:spPr>
        <a:xfrm>
          <a:off x="12763500" y="132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156125</xdr:rowOff>
    </xdr:from>
    <xdr:ext cx="534377" cy="259045"/>
    <xdr:sp macro="" textlink="">
      <xdr:nvSpPr>
        <xdr:cNvPr id="648" name="テキスト ボックス 647"/>
        <xdr:cNvSpPr txBox="1"/>
      </xdr:nvSpPr>
      <xdr:spPr>
        <a:xfrm>
          <a:off x="12547111" y="130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2" name="直線コネクタ 671"/>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3"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4" name="直線コネクタ 673"/>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5"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6" name="直線コネクタ 675"/>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100045</xdr:rowOff>
    </xdr:from>
    <xdr:to>
      <xdr:col>23</xdr:col>
      <xdr:colOff>517525</xdr:colOff>
      <xdr:row>95</xdr:row>
      <xdr:rowOff>66273</xdr:rowOff>
    </xdr:to>
    <xdr:cxnSp macro="">
      <xdr:nvCxnSpPr>
        <xdr:cNvPr id="677" name="直線コネクタ 676"/>
        <xdr:cNvCxnSpPr/>
      </xdr:nvCxnSpPr>
      <xdr:spPr>
        <a:xfrm>
          <a:off x="15481300" y="16216345"/>
          <a:ext cx="838200" cy="1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78"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79" name="フローチャート : 判断 678"/>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85279</xdr:rowOff>
    </xdr:from>
    <xdr:to>
      <xdr:col>22</xdr:col>
      <xdr:colOff>365125</xdr:colOff>
      <xdr:row>94</xdr:row>
      <xdr:rowOff>100045</xdr:rowOff>
    </xdr:to>
    <xdr:cxnSp macro="">
      <xdr:nvCxnSpPr>
        <xdr:cNvPr id="680" name="直線コネクタ 679"/>
        <xdr:cNvCxnSpPr/>
      </xdr:nvCxnSpPr>
      <xdr:spPr>
        <a:xfrm>
          <a:off x="14592300" y="15858679"/>
          <a:ext cx="889000" cy="35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1" name="フローチャート : 判断 680"/>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2" name="テキスト ボックス 681"/>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85279</xdr:rowOff>
    </xdr:from>
    <xdr:to>
      <xdr:col>21</xdr:col>
      <xdr:colOff>161925</xdr:colOff>
      <xdr:row>93</xdr:row>
      <xdr:rowOff>49502</xdr:rowOff>
    </xdr:to>
    <xdr:cxnSp macro="">
      <xdr:nvCxnSpPr>
        <xdr:cNvPr id="683" name="直線コネクタ 682"/>
        <xdr:cNvCxnSpPr/>
      </xdr:nvCxnSpPr>
      <xdr:spPr>
        <a:xfrm flipV="1">
          <a:off x="13703300" y="15858679"/>
          <a:ext cx="889000" cy="1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4" name="フローチャート : 判断 683"/>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5" name="テキスト ボックス 684"/>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49502</xdr:rowOff>
    </xdr:from>
    <xdr:to>
      <xdr:col>19</xdr:col>
      <xdr:colOff>644525</xdr:colOff>
      <xdr:row>94</xdr:row>
      <xdr:rowOff>112116</xdr:rowOff>
    </xdr:to>
    <xdr:cxnSp macro="">
      <xdr:nvCxnSpPr>
        <xdr:cNvPr id="686" name="直線コネクタ 685"/>
        <xdr:cNvCxnSpPr/>
      </xdr:nvCxnSpPr>
      <xdr:spPr>
        <a:xfrm flipV="1">
          <a:off x="12814300" y="15994352"/>
          <a:ext cx="889000" cy="2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7" name="フローチャート : 判断 686"/>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88" name="テキスト ボックス 687"/>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89" name="フローチャート : 判断 688"/>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0" name="テキスト ボックス 689"/>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15473</xdr:rowOff>
    </xdr:from>
    <xdr:to>
      <xdr:col>23</xdr:col>
      <xdr:colOff>568325</xdr:colOff>
      <xdr:row>95</xdr:row>
      <xdr:rowOff>117073</xdr:rowOff>
    </xdr:to>
    <xdr:sp macro="" textlink="">
      <xdr:nvSpPr>
        <xdr:cNvPr id="696" name="円/楕円 695"/>
        <xdr:cNvSpPr/>
      </xdr:nvSpPr>
      <xdr:spPr>
        <a:xfrm>
          <a:off x="16268700" y="163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38350</xdr:rowOff>
    </xdr:from>
    <xdr:ext cx="534377" cy="259045"/>
    <xdr:sp macro="" textlink="">
      <xdr:nvSpPr>
        <xdr:cNvPr id="697" name="公債費該当値テキスト"/>
        <xdr:cNvSpPr txBox="1"/>
      </xdr:nvSpPr>
      <xdr:spPr>
        <a:xfrm>
          <a:off x="16370300" y="1615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87,136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49245</xdr:rowOff>
    </xdr:from>
    <xdr:to>
      <xdr:col>22</xdr:col>
      <xdr:colOff>415925</xdr:colOff>
      <xdr:row>94</xdr:row>
      <xdr:rowOff>150845</xdr:rowOff>
    </xdr:to>
    <xdr:sp macro="" textlink="">
      <xdr:nvSpPr>
        <xdr:cNvPr id="698" name="円/楕円 697"/>
        <xdr:cNvSpPr/>
      </xdr:nvSpPr>
      <xdr:spPr>
        <a:xfrm>
          <a:off x="15430500" y="16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167372</xdr:rowOff>
    </xdr:from>
    <xdr:ext cx="599010" cy="259045"/>
    <xdr:sp macro="" textlink="">
      <xdr:nvSpPr>
        <xdr:cNvPr id="699" name="テキスト ボックス 698"/>
        <xdr:cNvSpPr txBox="1"/>
      </xdr:nvSpPr>
      <xdr:spPr>
        <a:xfrm>
          <a:off x="15181794" y="1594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34479</xdr:rowOff>
    </xdr:from>
    <xdr:to>
      <xdr:col>21</xdr:col>
      <xdr:colOff>212725</xdr:colOff>
      <xdr:row>92</xdr:row>
      <xdr:rowOff>136079</xdr:rowOff>
    </xdr:to>
    <xdr:sp macro="" textlink="">
      <xdr:nvSpPr>
        <xdr:cNvPr id="700" name="円/楕円 699"/>
        <xdr:cNvSpPr/>
      </xdr:nvSpPr>
      <xdr:spPr>
        <a:xfrm>
          <a:off x="14541500" y="158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152606</xdr:rowOff>
    </xdr:from>
    <xdr:ext cx="599010" cy="259045"/>
    <xdr:sp macro="" textlink="">
      <xdr:nvSpPr>
        <xdr:cNvPr id="701" name="テキスト ボックス 700"/>
        <xdr:cNvSpPr txBox="1"/>
      </xdr:nvSpPr>
      <xdr:spPr>
        <a:xfrm>
          <a:off x="14292794" y="1558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152,142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170152</xdr:rowOff>
    </xdr:from>
    <xdr:to>
      <xdr:col>20</xdr:col>
      <xdr:colOff>9525</xdr:colOff>
      <xdr:row>93</xdr:row>
      <xdr:rowOff>100302</xdr:rowOff>
    </xdr:to>
    <xdr:sp macro="" textlink="">
      <xdr:nvSpPr>
        <xdr:cNvPr id="702" name="円/楕円 701"/>
        <xdr:cNvSpPr/>
      </xdr:nvSpPr>
      <xdr:spPr>
        <a:xfrm>
          <a:off x="13652500" y="15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116829</xdr:rowOff>
    </xdr:from>
    <xdr:ext cx="599010" cy="259045"/>
    <xdr:sp macro="" textlink="">
      <xdr:nvSpPr>
        <xdr:cNvPr id="703" name="テキスト ボックス 702"/>
        <xdr:cNvSpPr txBox="1"/>
      </xdr:nvSpPr>
      <xdr:spPr>
        <a:xfrm>
          <a:off x="13403794" y="1571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134,337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61316</xdr:rowOff>
    </xdr:from>
    <xdr:to>
      <xdr:col>18</xdr:col>
      <xdr:colOff>492125</xdr:colOff>
      <xdr:row>94</xdr:row>
      <xdr:rowOff>162916</xdr:rowOff>
    </xdr:to>
    <xdr:sp macro="" textlink="">
      <xdr:nvSpPr>
        <xdr:cNvPr id="704" name="円/楕円 703"/>
        <xdr:cNvSpPr/>
      </xdr:nvSpPr>
      <xdr:spPr>
        <a:xfrm>
          <a:off x="12763500" y="161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7993</xdr:rowOff>
    </xdr:from>
    <xdr:ext cx="599010" cy="259045"/>
    <xdr:sp macro="" textlink="">
      <xdr:nvSpPr>
        <xdr:cNvPr id="705" name="テキスト ボックス 704"/>
        <xdr:cNvSpPr txBox="1"/>
      </xdr:nvSpPr>
      <xdr:spPr>
        <a:xfrm>
          <a:off x="12514794" y="1595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7" name="テキスト ボックス 72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1" name="直線コネクタ 730"/>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2"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4"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5" name="直線コネクタ 734"/>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37"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38" name="フローチャート : 判断 737"/>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0" name="フローチャート : 判断 739"/>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1" name="テキスト ボックス 740"/>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3" name="フローチャート : 判断 742"/>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4" name="テキスト ボックス 743"/>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46" name="フローチャート : 判断 745"/>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47" name="テキスト ボックス 746"/>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48" name="フローチャート : 判断 747"/>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49" name="テキスト ボックス 748"/>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5" name="円/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56"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7" name="円/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8" name="テキスト ボックス 75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9" name="円/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0" name="テキスト ボックス 75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1" name="円/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2" name="テキスト ボックス 76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3" name="円/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4" name="テキスト ボックス 76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5" name="フローチャート :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7" name="フローチャート :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8" name="テキスト ボックス 79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0" name="フローチャート : 判断 799"/>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1" name="テキスト ボックス 800"/>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3" name="フローチャート :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フローチャート : 判断 80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2" name="円/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4" name="円/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5" name="テキスト ボックス 81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6" name="円/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7" name="テキスト ボックス 81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8" name="円/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9" name="テキスト ボックス 81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0" name="円/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1" name="テキスト ボックス 820"/>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本町における類似団体での目的別歳出決算額の住民１人当たりのコストを分析すると、商工費・諸支出金・前年度繰上充用金は全国平均、県平均を下回り、土木費は全国平均は下回ったが県平均は上回る結果で、それ以外の費目は全国平均、県平均を上回る１人当たりのコストとなっている。</a:t>
          </a:r>
        </a:p>
        <a:p>
          <a:r>
            <a:rPr kumimoji="1" lang="ja-JP" altLang="en-US" sz="1300">
              <a:latin typeface="ＭＳ Ｐゴシック"/>
            </a:rPr>
            <a:t>　これについては、類似団体ではあるが、地形的要因や町の面積及び過疎化による人口減少などがコストとして割高となっている状況と考えられる。</a:t>
          </a:r>
        </a:p>
        <a:p>
          <a:r>
            <a:rPr kumimoji="1" lang="ja-JP" altLang="en-US" sz="1300">
              <a:latin typeface="ＭＳ Ｐゴシック"/>
            </a:rPr>
            <a:t>　類似団体内順位では各目的別費目においては、概ね中位を保つ決算状況となっているが、上記に挙げた要因の改善は非常に厳しい状況にあり今後も、住民１人あたりのコスト高となる状況が続くと考えられ、特に県でも取組み強化が進められている「人口減少対策」は本町でも急務な課題であり、各種計画と連動した財政運営を主軸に将来のビジョンを具現化し、魅力あるまちづくりに向けた取組みを推進していく必要がある。</a:t>
          </a:r>
        </a:p>
        <a:p>
          <a:r>
            <a:rPr kumimoji="1" lang="ja-JP" altLang="en-US" sz="1300">
              <a:latin typeface="ＭＳ Ｐゴシック"/>
            </a:rPr>
            <a:t>　また、そうした取組みを充実させるため、性質別における財政分析などを考慮し、弾力性のある財政構造の構築を進め、何時でも積極的な事業実施を推進させられる状況を整えていきたい。</a:t>
          </a:r>
        </a:p>
        <a:p>
          <a:r>
            <a:rPr kumimoji="1" lang="ja-JP" altLang="en-US" sz="1300">
              <a:latin typeface="ＭＳ Ｐゴシック"/>
            </a:rPr>
            <a:t>　</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実質収支比率は標準財政規模に対する実質収支の割合をいうものだが、本町については実質収支額は毎年黒字となっている。</a:t>
          </a:r>
        </a:p>
        <a:p>
          <a:r>
            <a:rPr kumimoji="1" lang="ja-JP" altLang="en-US" sz="1400">
              <a:latin typeface="ＭＳ ゴシック" pitchFamily="49" charset="-128"/>
              <a:ea typeface="ＭＳ ゴシック" pitchFamily="49" charset="-128"/>
            </a:rPr>
            <a:t>昨年度は公債費抑制のため繰上償還などを積極的に行ったことで、単年度収支がマイナスとなり併せて実質収支額も例年と比べて低い水準に留まった状況であったが、本年度は実質収支額が６．０６％、実質単年度収支が４．０８％のプラスとなり、良好な財政状況が確保できている。</a:t>
          </a:r>
        </a:p>
        <a:p>
          <a:r>
            <a:rPr kumimoji="1" lang="ja-JP" altLang="en-US" sz="1400">
              <a:latin typeface="ＭＳ ゴシック" pitchFamily="49" charset="-128"/>
              <a:ea typeface="ＭＳ ゴシック" pitchFamily="49" charset="-128"/>
            </a:rPr>
            <a:t>一般的に言われる３～５％程度が望ましいとされることから、非常に安定している状況と考えている。</a:t>
          </a:r>
        </a:p>
        <a:p>
          <a:r>
            <a:rPr kumimoji="1" lang="ja-JP" altLang="en-US" sz="1400">
              <a:latin typeface="ＭＳ ゴシック" pitchFamily="49" charset="-128"/>
              <a:ea typeface="ＭＳ ゴシック" pitchFamily="49" charset="-128"/>
            </a:rPr>
            <a:t>今後もこうした状況を確保し、歳入の主要財源である普通交付税の推移を注視しつつ、町の将来を見据えた財政運営に努めていきたい。</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一般会計、すべての特別会計を含め全会計で黒字額となっている。</a:t>
          </a:r>
        </a:p>
        <a:p>
          <a:r>
            <a:rPr kumimoji="1" lang="ja-JP" altLang="en-US" sz="1400">
              <a:latin typeface="ＭＳ ゴシック" pitchFamily="49" charset="-128"/>
              <a:ea typeface="ＭＳ ゴシック" pitchFamily="49" charset="-128"/>
            </a:rPr>
            <a:t>　今後懸念される公共施設等の老朽化や人口減少を伴う高齢化対策など特別会計においては不安要素があることから、地財の動向を注視すると伴に現在の町における財政健全化を維持するためにも、今後は財政規律の適正化など行財政改革の更なる推進と、それに伴う経常経費の削減や収入負担の適正化に努めていく必要がある。</a:t>
          </a:r>
        </a:p>
        <a:p>
          <a:r>
            <a:rPr kumimoji="1" lang="ja-JP" altLang="en-US" sz="1400">
              <a:latin typeface="ＭＳ ゴシック" pitchFamily="49" charset="-128"/>
              <a:ea typeface="ＭＳ ゴシック" pitchFamily="49" charset="-128"/>
            </a:rPr>
            <a:t>　また、標準財政規模においては、一般財源である地方税の収入が停滞しており、併せて普通交付税の推移に注意を払いつつ、適正な財政規模へと移行を進めて行く必要がある。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9454273</v>
      </c>
      <c r="BO4" s="411"/>
      <c r="BP4" s="411"/>
      <c r="BQ4" s="411"/>
      <c r="BR4" s="411"/>
      <c r="BS4" s="411"/>
      <c r="BT4" s="411"/>
      <c r="BU4" s="412"/>
      <c r="BV4" s="410">
        <v>9386423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12</v>
      </c>
      <c r="CU4" s="588"/>
      <c r="CV4" s="588"/>
      <c r="CW4" s="588"/>
      <c r="CX4" s="588"/>
      <c r="CY4" s="588"/>
      <c r="CZ4" s="588"/>
      <c r="DA4" s="589"/>
      <c r="DB4" s="587">
        <v>14.1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8692540</v>
      </c>
      <c r="BO5" s="416"/>
      <c r="BP5" s="416"/>
      <c r="BQ5" s="416"/>
      <c r="BR5" s="416"/>
      <c r="BS5" s="416"/>
      <c r="BT5" s="416"/>
      <c r="BU5" s="417"/>
      <c r="BV5" s="415">
        <v>8440461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70.900000000000006</v>
      </c>
      <c r="CU5" s="386"/>
      <c r="CV5" s="386"/>
      <c r="CW5" s="386"/>
      <c r="CX5" s="386"/>
      <c r="CY5" s="386"/>
      <c r="CZ5" s="386"/>
      <c r="DA5" s="387"/>
      <c r="DB5" s="385">
        <v>69.400000000000006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761733</v>
      </c>
      <c r="BO6" s="416"/>
      <c r="BP6" s="416"/>
      <c r="BQ6" s="416"/>
      <c r="BR6" s="416"/>
      <c r="BS6" s="416"/>
      <c r="BT6" s="416"/>
      <c r="BU6" s="417"/>
      <c r="BV6" s="415">
        <v>945962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70.900000000000006</v>
      </c>
      <c r="CU6" s="562"/>
      <c r="CV6" s="562"/>
      <c r="CW6" s="562"/>
      <c r="CX6" s="562"/>
      <c r="CY6" s="562"/>
      <c r="CZ6" s="562"/>
      <c r="DA6" s="563"/>
      <c r="DB6" s="561">
        <v>69.400000000000006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16176</v>
      </c>
      <c r="BO7" s="416"/>
      <c r="BP7" s="416"/>
      <c r="BQ7" s="416"/>
      <c r="BR7" s="416"/>
      <c r="BS7" s="416"/>
      <c r="BT7" s="416"/>
      <c r="BU7" s="417"/>
      <c r="BV7" s="415">
        <v>15866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6207123</v>
      </c>
      <c r="CU7" s="416"/>
      <c r="CV7" s="416"/>
      <c r="CW7" s="416"/>
      <c r="CX7" s="416"/>
      <c r="CY7" s="416"/>
      <c r="CZ7" s="416"/>
      <c r="DA7" s="417"/>
      <c r="DB7" s="415">
        <v>6581755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745557</v>
      </c>
      <c r="BO8" s="416"/>
      <c r="BP8" s="416"/>
      <c r="BQ8" s="416"/>
      <c r="BR8" s="416"/>
      <c r="BS8" s="416"/>
      <c r="BT8" s="416"/>
      <c r="BU8" s="417"/>
      <c r="BV8" s="415">
        <v>930096</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0.27</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12669</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-184539</v>
      </c>
      <c r="BO9" s="416"/>
      <c r="BP9" s="416"/>
      <c r="BQ9" s="416"/>
      <c r="BR9" s="416"/>
      <c r="BS9" s="416"/>
      <c r="BT9" s="416"/>
      <c r="BU9" s="417"/>
      <c r="BV9" s="415">
        <v>393544</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14.7</v>
      </c>
      <c r="CU9" s="386"/>
      <c r="CV9" s="386"/>
      <c r="CW9" s="386"/>
      <c r="CX9" s="386"/>
      <c r="CY9" s="386"/>
      <c r="CZ9" s="386"/>
      <c r="DA9" s="387"/>
      <c r="DB9" s="385">
        <v>18.399999999999999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14462</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963</v>
      </c>
      <c r="BO10" s="416"/>
      <c r="BP10" s="416"/>
      <c r="BQ10" s="416"/>
      <c r="BR10" s="416"/>
      <c r="BS10" s="416"/>
      <c r="BT10" s="416"/>
      <c r="BU10" s="417"/>
      <c r="BV10" s="415">
        <v>811</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v>582172</v>
      </c>
      <c r="BO11" s="416"/>
      <c r="BP11" s="416"/>
      <c r="BQ11" s="416"/>
      <c r="BR11" s="416"/>
      <c r="BS11" s="416"/>
      <c r="BT11" s="416"/>
      <c r="BU11" s="417"/>
      <c r="BV11" s="415">
        <v>643994</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12738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12610</v>
      </c>
      <c r="S13" s="517"/>
      <c r="T13" s="517"/>
      <c r="U13" s="517"/>
      <c r="V13" s="518"/>
      <c r="W13" s="504" t="s">
        <v>123</v>
      </c>
      <c r="X13" s="428"/>
      <c r="Y13" s="428"/>
      <c r="Z13" s="428"/>
      <c r="AA13" s="428"/>
      <c r="AB13" s="429"/>
      <c r="AC13" s="391">
        <v>231</v>
      </c>
      <c r="AD13" s="392"/>
      <c r="AE13" s="392"/>
      <c r="AF13" s="392"/>
      <c r="AG13" s="393"/>
      <c r="AH13" s="391">
        <v>205</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398596</v>
      </c>
      <c r="BO13" s="416"/>
      <c r="BP13" s="416"/>
      <c r="BQ13" s="416"/>
      <c r="BR13" s="416"/>
      <c r="BS13" s="416"/>
      <c r="BT13" s="416"/>
      <c r="BU13" s="417"/>
      <c r="BV13" s="415">
        <v>1038349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v>
      </c>
      <c r="CU13" s="386"/>
      <c r="CV13" s="386"/>
      <c r="CW13" s="386"/>
      <c r="CX13" s="386"/>
      <c r="CY13" s="386"/>
      <c r="CZ13" s="386"/>
      <c r="DA13" s="387"/>
      <c r="DB13" s="385">
        <v>3.5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13154</v>
      </c>
      <c r="S14" s="517"/>
      <c r="T14" s="517"/>
      <c r="U14" s="517"/>
      <c r="V14" s="518"/>
      <c r="W14" s="519"/>
      <c r="X14" s="431"/>
      <c r="Y14" s="431"/>
      <c r="Z14" s="431"/>
      <c r="AA14" s="431"/>
      <c r="AB14" s="432"/>
      <c r="AC14" s="509">
        <v>4</v>
      </c>
      <c r="AD14" s="510"/>
      <c r="AE14" s="510"/>
      <c r="AF14" s="510"/>
      <c r="AG14" s="511"/>
      <c r="AH14" s="509">
        <v>3.3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13021</v>
      </c>
      <c r="S15" s="517"/>
      <c r="T15" s="517"/>
      <c r="U15" s="517"/>
      <c r="V15" s="518"/>
      <c r="W15" s="504" t="s">
        <v>130</v>
      </c>
      <c r="X15" s="428"/>
      <c r="Y15" s="428"/>
      <c r="Z15" s="428"/>
      <c r="AA15" s="428"/>
      <c r="AB15" s="429"/>
      <c r="AC15" s="391">
        <v>1838</v>
      </c>
      <c r="AD15" s="392"/>
      <c r="AE15" s="392"/>
      <c r="AF15" s="392"/>
      <c r="AG15" s="393"/>
      <c r="AH15" s="391">
        <v>2043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1421155</v>
      </c>
      <c r="BO15" s="411"/>
      <c r="BP15" s="411"/>
      <c r="BQ15" s="411"/>
      <c r="BR15" s="411"/>
      <c r="BS15" s="411"/>
      <c r="BT15" s="411"/>
      <c r="BU15" s="412"/>
      <c r="BV15" s="410">
        <v>1425473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31.6</v>
      </c>
      <c r="AD16" s="510"/>
      <c r="AE16" s="510"/>
      <c r="AF16" s="510"/>
      <c r="AG16" s="511"/>
      <c r="AH16" s="509">
        <v>32.6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5181381</v>
      </c>
      <c r="BO16" s="416"/>
      <c r="BP16" s="416"/>
      <c r="BQ16" s="416"/>
      <c r="BR16" s="416"/>
      <c r="BS16" s="416"/>
      <c r="BT16" s="416"/>
      <c r="BU16" s="417"/>
      <c r="BV16" s="415">
        <v>5184214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3741</v>
      </c>
      <c r="AD17" s="392"/>
      <c r="AE17" s="392"/>
      <c r="AF17" s="392"/>
      <c r="AG17" s="393"/>
      <c r="AH17" s="391">
        <v>4017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1784884</v>
      </c>
      <c r="BO17" s="416"/>
      <c r="BP17" s="416"/>
      <c r="BQ17" s="416"/>
      <c r="BR17" s="416"/>
      <c r="BS17" s="416"/>
      <c r="BT17" s="416"/>
      <c r="BU17" s="417"/>
      <c r="BV17" s="415">
        <v>1788675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301.98</v>
      </c>
      <c r="M18" s="480"/>
      <c r="N18" s="480"/>
      <c r="O18" s="480"/>
      <c r="P18" s="480"/>
      <c r="Q18" s="480"/>
      <c r="R18" s="481"/>
      <c r="S18" s="481"/>
      <c r="T18" s="481"/>
      <c r="U18" s="481"/>
      <c r="V18" s="482"/>
      <c r="W18" s="496"/>
      <c r="X18" s="497"/>
      <c r="Y18" s="497"/>
      <c r="Z18" s="497"/>
      <c r="AA18" s="497"/>
      <c r="AB18" s="505"/>
      <c r="AC18" s="379">
        <v>64.400000000000006</v>
      </c>
      <c r="AD18" s="380"/>
      <c r="AE18" s="380"/>
      <c r="AF18" s="380"/>
      <c r="AG18" s="483"/>
      <c r="AH18" s="379">
        <v>64.099999999999994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4246200</v>
      </c>
      <c r="BO18" s="416"/>
      <c r="BP18" s="416"/>
      <c r="BQ18" s="416"/>
      <c r="BR18" s="416"/>
      <c r="BS18" s="416"/>
      <c r="BT18" s="416"/>
      <c r="BU18" s="417"/>
      <c r="BV18" s="415">
        <v>4386920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42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7435769</v>
      </c>
      <c r="BO19" s="416"/>
      <c r="BP19" s="416"/>
      <c r="BQ19" s="416"/>
      <c r="BR19" s="416"/>
      <c r="BS19" s="416"/>
      <c r="BT19" s="416"/>
      <c r="BU19" s="417"/>
      <c r="BV19" s="415">
        <v>7378394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5211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4126624</v>
      </c>
      <c r="BO23" s="416"/>
      <c r="BP23" s="416"/>
      <c r="BQ23" s="416"/>
      <c r="BR23" s="416"/>
      <c r="BS23" s="416"/>
      <c r="BT23" s="416"/>
      <c r="BU23" s="417"/>
      <c r="BV23" s="415">
        <v>4638103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6910</v>
      </c>
      <c r="R24" s="392"/>
      <c r="S24" s="392"/>
      <c r="T24" s="392"/>
      <c r="U24" s="392"/>
      <c r="V24" s="393"/>
      <c r="W24" s="457"/>
      <c r="X24" s="448"/>
      <c r="Y24" s="449"/>
      <c r="Z24" s="388" t="s">
        <v>153</v>
      </c>
      <c r="AA24" s="389"/>
      <c r="AB24" s="389"/>
      <c r="AC24" s="389"/>
      <c r="AD24" s="389"/>
      <c r="AE24" s="389"/>
      <c r="AF24" s="389"/>
      <c r="AG24" s="390"/>
      <c r="AH24" s="391">
        <v>178</v>
      </c>
      <c r="AI24" s="392"/>
      <c r="AJ24" s="392"/>
      <c r="AK24" s="392"/>
      <c r="AL24" s="393"/>
      <c r="AM24" s="391">
        <v>551444</v>
      </c>
      <c r="AN24" s="392"/>
      <c r="AO24" s="392"/>
      <c r="AP24" s="392"/>
      <c r="AQ24" s="392"/>
      <c r="AR24" s="393"/>
      <c r="AS24" s="391">
        <v>3098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2110568</v>
      </c>
      <c r="BO24" s="416"/>
      <c r="BP24" s="416"/>
      <c r="BQ24" s="416"/>
      <c r="BR24" s="416"/>
      <c r="BS24" s="416"/>
      <c r="BT24" s="416"/>
      <c r="BU24" s="417"/>
      <c r="BV24" s="415">
        <v>2353455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5640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61993</v>
      </c>
      <c r="BO25" s="411"/>
      <c r="BP25" s="411"/>
      <c r="BQ25" s="411"/>
      <c r="BR25" s="411"/>
      <c r="BS25" s="411"/>
      <c r="BT25" s="411"/>
      <c r="BU25" s="412"/>
      <c r="BV25" s="410">
        <v>70978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5170</v>
      </c>
      <c r="R26" s="392"/>
      <c r="S26" s="392"/>
      <c r="T26" s="392"/>
      <c r="U26" s="392"/>
      <c r="V26" s="393"/>
      <c r="W26" s="457"/>
      <c r="X26" s="448"/>
      <c r="Y26" s="449"/>
      <c r="Z26" s="388" t="s">
        <v>159</v>
      </c>
      <c r="AA26" s="470"/>
      <c r="AB26" s="470"/>
      <c r="AC26" s="470"/>
      <c r="AD26" s="470"/>
      <c r="AE26" s="470"/>
      <c r="AF26" s="470"/>
      <c r="AG26" s="471"/>
      <c r="AH26" s="391">
        <v>8</v>
      </c>
      <c r="AI26" s="392"/>
      <c r="AJ26" s="392"/>
      <c r="AK26" s="392"/>
      <c r="AL26" s="393"/>
      <c r="AM26" s="391">
        <v>21368</v>
      </c>
      <c r="AN26" s="392"/>
      <c r="AO26" s="392"/>
      <c r="AP26" s="392"/>
      <c r="AQ26" s="392"/>
      <c r="AR26" s="393"/>
      <c r="AS26" s="391">
        <v>2671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2180</v>
      </c>
      <c r="R27" s="392"/>
      <c r="S27" s="392"/>
      <c r="T27" s="392"/>
      <c r="U27" s="392"/>
      <c r="V27" s="393"/>
      <c r="W27" s="457"/>
      <c r="X27" s="448"/>
      <c r="Y27" s="449"/>
      <c r="Z27" s="388" t="s">
        <v>162</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313797</v>
      </c>
      <c r="BO27" s="419"/>
      <c r="BP27" s="419"/>
      <c r="BQ27" s="419"/>
      <c r="BR27" s="419"/>
      <c r="BS27" s="419"/>
      <c r="BT27" s="419"/>
      <c r="BU27" s="420"/>
      <c r="BV27" s="418">
        <v>313566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1740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1669650</v>
      </c>
      <c r="BO28" s="411"/>
      <c r="BP28" s="411"/>
      <c r="BQ28" s="411"/>
      <c r="BR28" s="411"/>
      <c r="BS28" s="411"/>
      <c r="BT28" s="411"/>
      <c r="BU28" s="412"/>
      <c r="BV28" s="410">
        <v>1668687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12</v>
      </c>
      <c r="M29" s="392"/>
      <c r="N29" s="392"/>
      <c r="O29" s="392"/>
      <c r="P29" s="393"/>
      <c r="Q29" s="391">
        <v>1560</v>
      </c>
      <c r="R29" s="392"/>
      <c r="S29" s="392"/>
      <c r="T29" s="392"/>
      <c r="U29" s="392"/>
      <c r="V29" s="393"/>
      <c r="W29" s="458"/>
      <c r="X29" s="459"/>
      <c r="Y29" s="460"/>
      <c r="Z29" s="388" t="s">
        <v>169</v>
      </c>
      <c r="AA29" s="389"/>
      <c r="AB29" s="389"/>
      <c r="AC29" s="389"/>
      <c r="AD29" s="389"/>
      <c r="AE29" s="389"/>
      <c r="AF29" s="389"/>
      <c r="AG29" s="390"/>
      <c r="AH29" s="391">
        <v>178</v>
      </c>
      <c r="AI29" s="392"/>
      <c r="AJ29" s="392"/>
      <c r="AK29" s="392"/>
      <c r="AL29" s="393"/>
      <c r="AM29" s="391">
        <v>551444</v>
      </c>
      <c r="AN29" s="392"/>
      <c r="AO29" s="392"/>
      <c r="AP29" s="392"/>
      <c r="AQ29" s="392"/>
      <c r="AR29" s="393"/>
      <c r="AS29" s="391">
        <v>3098</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1299144</v>
      </c>
      <c r="BO29" s="416"/>
      <c r="BP29" s="416"/>
      <c r="BQ29" s="416"/>
      <c r="BR29" s="416"/>
      <c r="BS29" s="416"/>
      <c r="BT29" s="416"/>
      <c r="BU29" s="417"/>
      <c r="BV29" s="415">
        <v>998365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94.9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3248719</v>
      </c>
      <c r="BO30" s="419"/>
      <c r="BP30" s="419"/>
      <c r="BQ30" s="419"/>
      <c r="BR30" s="419"/>
      <c r="BS30" s="419"/>
      <c r="BT30" s="419"/>
      <c r="BU30" s="420"/>
      <c r="BV30" s="418">
        <v>2957506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t="str">
        <f>IF(BY34="","",MAX(C34:D43,U34:V43,AM34:AN43,BE34:BF43)+1)</f>
        <v/>
      </c>
      <c r="BX34" s="375"/>
      <c r="BY34" s="374" t="str">
        <f>IF('各会計、関係団体の財政状況及び健全化判断比率'!B68="","",'各会計、関係団体の財政状況及び健全化判断比率'!B68)</f>
        <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農業集落排水事業等特別会計</v>
      </c>
      <c r="BH35" s="374"/>
      <c r="BI35" s="374"/>
      <c r="BJ35" s="374"/>
      <c r="BK35" s="374"/>
      <c r="BL35" s="374"/>
      <c r="BM35" s="374"/>
      <c r="BN35" s="374"/>
      <c r="BO35" s="374"/>
      <c r="BP35" s="374"/>
      <c r="BQ35" s="374"/>
      <c r="BR35" s="374"/>
      <c r="BS35" s="374"/>
      <c r="BT35" s="374"/>
      <c r="BU35" s="374"/>
      <c r="BV35" s="167"/>
      <c r="BW35" s="375" t="str">
        <f t="shared" ref="BW35:BW43" si="2">IF(BY35="","",BW34+1)</f>
        <v/>
      </c>
      <c r="BX35" s="375"/>
      <c r="BY35" s="374" t="str">
        <f>IF('各会計、関係団体の財政状況及び健全化判断比率'!B69="","",'各会計、関係団体の財政状況及び健全化判断比率'!B69)</f>
        <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下水道事業特別会計</v>
      </c>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9</v>
      </c>
      <c r="BF37" s="375"/>
      <c r="BG37" s="374" t="str">
        <f>IF('各会計、関係団体の財政状況及び健全化判断比率'!B35="","",'各会計、関係団体の財政状況及び健全化判断比率'!B35)</f>
        <v>下部奥の湯温泉事業特別会計</v>
      </c>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523</v>
      </c>
      <c r="D34" s="1184"/>
      <c r="E34" s="1185"/>
      <c r="F34" s="32">
        <v>12.15</v>
      </c>
      <c r="G34" s="33">
        <v>13.96</v>
      </c>
      <c r="H34" s="33">
        <v>8.07</v>
      </c>
      <c r="I34" s="33">
        <v>14.13</v>
      </c>
      <c r="J34" s="34">
        <v>12.01</v>
      </c>
      <c r="K34" s="22"/>
      <c r="L34" s="22"/>
      <c r="M34" s="22"/>
      <c r="N34" s="22"/>
      <c r="O34" s="22"/>
      <c r="P34" s="22"/>
    </row>
    <row r="35" spans="1:16" ht="39" customHeight="1">
      <c r="A35" s="22"/>
      <c r="B35" s="35"/>
      <c r="C35" s="1178" t="s">
        <v>524</v>
      </c>
      <c r="D35" s="1179"/>
      <c r="E35" s="1180"/>
      <c r="F35" s="36">
        <v>2.19</v>
      </c>
      <c r="G35" s="37">
        <v>2.23</v>
      </c>
      <c r="H35" s="37">
        <v>2.2599999999999998</v>
      </c>
      <c r="I35" s="37">
        <v>2.62</v>
      </c>
      <c r="J35" s="38">
        <v>2.0699999999999998</v>
      </c>
      <c r="K35" s="22"/>
      <c r="L35" s="22"/>
      <c r="M35" s="22"/>
      <c r="N35" s="22"/>
      <c r="O35" s="22"/>
      <c r="P35" s="22"/>
    </row>
    <row r="36" spans="1:16" ht="39" customHeight="1">
      <c r="A36" s="22"/>
      <c r="B36" s="35"/>
      <c r="C36" s="1178" t="s">
        <v>525</v>
      </c>
      <c r="D36" s="1179"/>
      <c r="E36" s="1180"/>
      <c r="F36" s="36">
        <v>1.06</v>
      </c>
      <c r="G36" s="37">
        <v>1.03</v>
      </c>
      <c r="H36" s="37">
        <v>1.03</v>
      </c>
      <c r="I36" s="37">
        <v>1.1299999999999999</v>
      </c>
      <c r="J36" s="38">
        <v>1.33</v>
      </c>
      <c r="K36" s="22"/>
      <c r="L36" s="22"/>
      <c r="M36" s="22"/>
      <c r="N36" s="22"/>
      <c r="O36" s="22"/>
      <c r="P36" s="22"/>
    </row>
    <row r="37" spans="1:16" ht="39" customHeight="1">
      <c r="A37" s="22"/>
      <c r="B37" s="35"/>
      <c r="C37" s="1178" t="s">
        <v>526</v>
      </c>
      <c r="D37" s="1179"/>
      <c r="E37" s="1180"/>
      <c r="F37" s="36">
        <v>0.01</v>
      </c>
      <c r="G37" s="37">
        <v>0.01</v>
      </c>
      <c r="H37" s="37">
        <v>0.03</v>
      </c>
      <c r="I37" s="37">
        <v>0.03</v>
      </c>
      <c r="J37" s="38">
        <v>0.31</v>
      </c>
      <c r="K37" s="22"/>
      <c r="L37" s="22"/>
      <c r="M37" s="22"/>
      <c r="N37" s="22"/>
      <c r="O37" s="22"/>
      <c r="P37" s="22"/>
    </row>
    <row r="38" spans="1:16" ht="39" customHeight="1">
      <c r="A38" s="22"/>
      <c r="B38" s="35"/>
      <c r="C38" s="1178" t="s">
        <v>527</v>
      </c>
      <c r="D38" s="1179"/>
      <c r="E38" s="1180"/>
      <c r="F38" s="36">
        <v>0</v>
      </c>
      <c r="G38" s="37">
        <v>0.02</v>
      </c>
      <c r="H38" s="37">
        <v>0.06</v>
      </c>
      <c r="I38" s="37">
        <v>7.0000000000000007E-2</v>
      </c>
      <c r="J38" s="38">
        <v>0.06</v>
      </c>
      <c r="K38" s="22"/>
      <c r="L38" s="22"/>
      <c r="M38" s="22"/>
      <c r="N38" s="22"/>
      <c r="O38" s="22"/>
      <c r="P38" s="22"/>
    </row>
    <row r="39" spans="1:16" ht="39" customHeight="1">
      <c r="A39" s="22"/>
      <c r="B39" s="35"/>
      <c r="C39" s="1178" t="s">
        <v>528</v>
      </c>
      <c r="D39" s="1179"/>
      <c r="E39" s="1180"/>
      <c r="F39" s="36">
        <v>0</v>
      </c>
      <c r="G39" s="37">
        <v>0</v>
      </c>
      <c r="H39" s="37">
        <v>0</v>
      </c>
      <c r="I39" s="37">
        <v>0</v>
      </c>
      <c r="J39" s="38">
        <v>0</v>
      </c>
      <c r="K39" s="22"/>
      <c r="L39" s="22"/>
      <c r="M39" s="22"/>
      <c r="N39" s="22"/>
      <c r="O39" s="22"/>
      <c r="P39" s="22"/>
    </row>
    <row r="40" spans="1:16" ht="39" customHeight="1">
      <c r="A40" s="22"/>
      <c r="B40" s="35"/>
      <c r="C40" s="1178" t="s">
        <v>529</v>
      </c>
      <c r="D40" s="1179"/>
      <c r="E40" s="1180"/>
      <c r="F40" s="36">
        <v>0</v>
      </c>
      <c r="G40" s="37">
        <v>0.01</v>
      </c>
      <c r="H40" s="37">
        <v>0</v>
      </c>
      <c r="I40" s="37">
        <v>0</v>
      </c>
      <c r="J40" s="38">
        <v>0</v>
      </c>
      <c r="K40" s="22"/>
      <c r="L40" s="22"/>
      <c r="M40" s="22"/>
      <c r="N40" s="22"/>
      <c r="O40" s="22"/>
      <c r="P40" s="22"/>
    </row>
    <row r="41" spans="1:16" ht="39" customHeight="1">
      <c r="A41" s="22"/>
      <c r="B41" s="35"/>
      <c r="C41" s="1178" t="s">
        <v>530</v>
      </c>
      <c r="D41" s="1179"/>
      <c r="E41" s="1180"/>
      <c r="F41" s="36">
        <v>0</v>
      </c>
      <c r="G41" s="37">
        <v>0</v>
      </c>
      <c r="H41" s="37">
        <v>0</v>
      </c>
      <c r="I41" s="37">
        <v>0</v>
      </c>
      <c r="J41" s="38">
        <v>0</v>
      </c>
      <c r="K41" s="22"/>
      <c r="L41" s="22"/>
      <c r="M41" s="22"/>
      <c r="N41" s="22"/>
      <c r="O41" s="22"/>
      <c r="P41" s="22"/>
    </row>
    <row r="42" spans="1:16" ht="39" customHeight="1">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532</v>
      </c>
      <c r="D43" s="1182"/>
      <c r="E43" s="1183"/>
      <c r="F43" s="41">
        <v>0</v>
      </c>
      <c r="G43" s="42">
        <v>0</v>
      </c>
      <c r="H43" s="42">
        <v>1.53</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1174</v>
      </c>
      <c r="L45" s="60">
        <v>1117</v>
      </c>
      <c r="M45" s="60">
        <v>986</v>
      </c>
      <c r="N45" s="60">
        <v>740</v>
      </c>
      <c r="O45" s="61">
        <v>528</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431</v>
      </c>
      <c r="L48" s="64">
        <v>486</v>
      </c>
      <c r="M48" s="64">
        <v>521</v>
      </c>
      <c r="N48" s="64">
        <v>476</v>
      </c>
      <c r="O48" s="65">
        <v>513</v>
      </c>
      <c r="P48" s="48"/>
      <c r="Q48" s="48"/>
      <c r="R48" s="48"/>
      <c r="S48" s="48"/>
      <c r="T48" s="48"/>
      <c r="U48" s="48"/>
    </row>
    <row r="49" spans="1:21" ht="30.75" customHeight="1">
      <c r="A49" s="48"/>
      <c r="B49" s="1196"/>
      <c r="C49" s="1197"/>
      <c r="D49" s="62"/>
      <c r="E49" s="1188" t="s">
        <v>16</v>
      </c>
      <c r="F49" s="1188"/>
      <c r="G49" s="1188"/>
      <c r="H49" s="1188"/>
      <c r="I49" s="1188"/>
      <c r="J49" s="1189"/>
      <c r="K49" s="63">
        <v>77</v>
      </c>
      <c r="L49" s="64">
        <v>77</v>
      </c>
      <c r="M49" s="64">
        <v>56</v>
      </c>
      <c r="N49" s="64">
        <v>35</v>
      </c>
      <c r="O49" s="65">
        <v>37</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1301</v>
      </c>
      <c r="L52" s="64">
        <v>1329</v>
      </c>
      <c r="M52" s="64">
        <v>1342</v>
      </c>
      <c r="N52" s="64">
        <v>1254</v>
      </c>
      <c r="O52" s="65">
        <v>1132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381</v>
      </c>
      <c r="L53" s="69">
        <v>351</v>
      </c>
      <c r="M53" s="69">
        <v>221</v>
      </c>
      <c r="N53" s="69">
        <v>-3</v>
      </c>
      <c r="O53" s="70">
        <v>-54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8159</v>
      </c>
      <c r="J41" s="83">
        <v>6972</v>
      </c>
      <c r="K41" s="83">
        <v>5753</v>
      </c>
      <c r="L41" s="83">
        <v>4638</v>
      </c>
      <c r="M41" s="84">
        <v>4127</v>
      </c>
    </row>
    <row r="42" spans="2:13" ht="27.75" customHeight="1">
      <c r="B42" s="1204"/>
      <c r="C42" s="1205"/>
      <c r="D42" s="85"/>
      <c r="E42" s="1208" t="s">
        <v>26</v>
      </c>
      <c r="F42" s="1208"/>
      <c r="G42" s="1208"/>
      <c r="H42" s="1209"/>
      <c r="I42" s="86">
        <v>64</v>
      </c>
      <c r="J42" s="87">
        <v>57</v>
      </c>
      <c r="K42" s="87">
        <v>89</v>
      </c>
      <c r="L42" s="87">
        <v>71</v>
      </c>
      <c r="M42" s="88">
        <v>62</v>
      </c>
    </row>
    <row r="43" spans="2:13" ht="27.75" customHeight="1">
      <c r="B43" s="1204"/>
      <c r="C43" s="1205"/>
      <c r="D43" s="85"/>
      <c r="E43" s="1208" t="s">
        <v>27</v>
      </c>
      <c r="F43" s="1208"/>
      <c r="G43" s="1208"/>
      <c r="H43" s="1209"/>
      <c r="I43" s="86">
        <v>5464</v>
      </c>
      <c r="J43" s="87">
        <v>5376</v>
      </c>
      <c r="K43" s="87">
        <v>5621</v>
      </c>
      <c r="L43" s="87">
        <v>5030</v>
      </c>
      <c r="M43" s="88">
        <v>4756</v>
      </c>
    </row>
    <row r="44" spans="2:13" ht="27.75" customHeight="1">
      <c r="B44" s="1204"/>
      <c r="C44" s="1205"/>
      <c r="D44" s="85"/>
      <c r="E44" s="1208" t="s">
        <v>28</v>
      </c>
      <c r="F44" s="1208"/>
      <c r="G44" s="1208"/>
      <c r="H44" s="1209"/>
      <c r="I44" s="86">
        <v>654</v>
      </c>
      <c r="J44" s="87">
        <v>590</v>
      </c>
      <c r="K44" s="87">
        <v>617</v>
      </c>
      <c r="L44" s="87">
        <v>567</v>
      </c>
      <c r="M44" s="88">
        <v>446</v>
      </c>
    </row>
    <row r="45" spans="2:13" ht="27.75" customHeight="1">
      <c r="B45" s="1204"/>
      <c r="C45" s="1205"/>
      <c r="D45" s="85"/>
      <c r="E45" s="1208" t="s">
        <v>29</v>
      </c>
      <c r="F45" s="1208"/>
      <c r="G45" s="1208"/>
      <c r="H45" s="1209"/>
      <c r="I45" s="86">
        <v>2537</v>
      </c>
      <c r="J45" s="87">
        <v>2464</v>
      </c>
      <c r="K45" s="87">
        <v>2441</v>
      </c>
      <c r="L45" s="87">
        <v>2480</v>
      </c>
      <c r="M45" s="88">
        <v>2533</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5121</v>
      </c>
      <c r="J50" s="87">
        <v>5209</v>
      </c>
      <c r="K50" s="87">
        <v>5549</v>
      </c>
      <c r="L50" s="87">
        <v>5497</v>
      </c>
      <c r="M50" s="88">
        <v>5829</v>
      </c>
    </row>
    <row r="51" spans="2:13" ht="27.75" customHeight="1">
      <c r="B51" s="1204"/>
      <c r="C51" s="1205"/>
      <c r="D51" s="85"/>
      <c r="E51" s="1208" t="s">
        <v>36</v>
      </c>
      <c r="F51" s="1208"/>
      <c r="G51" s="1208"/>
      <c r="H51" s="1209"/>
      <c r="I51" s="86">
        <v>429</v>
      </c>
      <c r="J51" s="87">
        <v>401</v>
      </c>
      <c r="K51" s="87">
        <v>355</v>
      </c>
      <c r="L51" s="87">
        <v>302</v>
      </c>
      <c r="M51" s="88">
        <v>270</v>
      </c>
    </row>
    <row r="52" spans="2:13" ht="27.75" customHeight="1">
      <c r="B52" s="1206"/>
      <c r="C52" s="1207"/>
      <c r="D52" s="85"/>
      <c r="E52" s="1208" t="s">
        <v>37</v>
      </c>
      <c r="F52" s="1208"/>
      <c r="G52" s="1208"/>
      <c r="H52" s="1209"/>
      <c r="I52" s="86">
        <v>11348</v>
      </c>
      <c r="J52" s="87">
        <v>10731</v>
      </c>
      <c r="K52" s="87">
        <v>10768</v>
      </c>
      <c r="L52" s="87">
        <v>10133</v>
      </c>
      <c r="M52" s="88">
        <v>9889</v>
      </c>
    </row>
    <row r="53" spans="2:13" ht="27.75" customHeight="1" thickBot="1">
      <c r="B53" s="1210" t="s">
        <v>21</v>
      </c>
      <c r="C53" s="1211"/>
      <c r="D53" s="92"/>
      <c r="E53" s="1212" t="s">
        <v>38</v>
      </c>
      <c r="F53" s="1212"/>
      <c r="G53" s="1212"/>
      <c r="H53" s="1213"/>
      <c r="I53" s="93">
        <v>-21</v>
      </c>
      <c r="J53" s="94">
        <v>-883</v>
      </c>
      <c r="K53" s="94">
        <v>-2152</v>
      </c>
      <c r="L53" s="94">
        <v>-3147</v>
      </c>
      <c r="M53" s="95">
        <v>-4064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542</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542</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541</v>
      </c>
      <c r="C41" s="248"/>
      <c r="D41" s="248"/>
      <c r="E41" s="248"/>
      <c r="F41" s="248"/>
      <c r="G41" s="248"/>
      <c r="H41" s="248"/>
      <c r="I41" s="248"/>
      <c r="J41" s="248"/>
      <c r="K41" s="248"/>
      <c r="L41" s="248"/>
      <c r="M41" s="248"/>
      <c r="N41" s="248"/>
      <c r="O41" s="248"/>
      <c r="P41" s="249"/>
    </row>
    <row r="42" spans="2:17" ht="13.5">
      <c r="B42" s="250"/>
      <c r="C42" s="246"/>
      <c r="D42" s="246"/>
      <c r="E42" s="246"/>
      <c r="F42" s="246"/>
      <c r="G42" s="355" t="s">
        <v>538</v>
      </c>
      <c r="I42" s="354"/>
      <c r="J42" s="354"/>
      <c r="K42" s="354"/>
      <c r="L42" s="246"/>
      <c r="M42" s="246"/>
      <c r="N42" s="246"/>
      <c r="O42" s="246"/>
    </row>
    <row r="43" spans="2:17" ht="13.5">
      <c r="B43" s="250"/>
      <c r="C43" s="246"/>
      <c r="D43" s="246"/>
      <c r="E43" s="246"/>
      <c r="F43" s="246"/>
      <c r="G43" s="1221"/>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65"/>
      <c r="I48" s="365"/>
      <c r="J48" s="365"/>
    </row>
    <row r="49" spans="1:17" ht="13.5">
      <c r="B49" s="250"/>
      <c r="C49" s="246"/>
      <c r="D49" s="246"/>
      <c r="E49" s="246"/>
      <c r="F49" s="246"/>
      <c r="G49" s="245" t="s">
        <v>540</v>
      </c>
    </row>
    <row r="50" spans="1:17" ht="13.5">
      <c r="B50" s="250"/>
      <c r="C50" s="246"/>
      <c r="D50" s="246"/>
      <c r="E50" s="246"/>
      <c r="F50" s="246"/>
      <c r="G50" s="1230"/>
      <c r="H50" s="1231"/>
      <c r="I50" s="1231"/>
      <c r="J50" s="1232"/>
      <c r="K50" s="347" t="s">
        <v>518</v>
      </c>
      <c r="L50" s="347" t="s">
        <v>519</v>
      </c>
      <c r="M50" s="347" t="s">
        <v>520</v>
      </c>
      <c r="N50" s="347" t="s">
        <v>521</v>
      </c>
      <c r="O50" s="347" t="s">
        <v>522</v>
      </c>
    </row>
    <row r="51" spans="1:17" ht="13.5">
      <c r="B51" s="250"/>
      <c r="C51" s="246"/>
      <c r="D51" s="246"/>
      <c r="E51" s="246"/>
      <c r="F51" s="246"/>
      <c r="G51" s="1233" t="s">
        <v>536</v>
      </c>
      <c r="H51" s="1234"/>
      <c r="I51" s="1239" t="s">
        <v>534</v>
      </c>
      <c r="J51" s="1239"/>
      <c r="K51" s="1241"/>
      <c r="L51" s="1241"/>
      <c r="M51" s="1241"/>
      <c r="N51" s="1241"/>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544</v>
      </c>
      <c r="J53" s="1243"/>
      <c r="K53" s="1244"/>
      <c r="L53" s="1244"/>
      <c r="M53" s="1244"/>
      <c r="N53" s="1244"/>
      <c r="O53" s="1244"/>
    </row>
    <row r="54" spans="1:17" ht="13.5">
      <c r="A54" s="357"/>
      <c r="B54" s="250"/>
      <c r="C54" s="246"/>
      <c r="D54" s="246"/>
      <c r="E54" s="246"/>
      <c r="F54" s="246"/>
      <c r="G54" s="1237"/>
      <c r="H54" s="1238"/>
      <c r="I54" s="1243"/>
      <c r="J54" s="1243"/>
      <c r="K54" s="1245"/>
      <c r="L54" s="1245"/>
      <c r="M54" s="1245"/>
      <c r="N54" s="1245"/>
      <c r="O54" s="1245"/>
    </row>
    <row r="55" spans="1:17" ht="13.5">
      <c r="A55" s="357"/>
      <c r="B55" s="250"/>
      <c r="C55" s="246"/>
      <c r="D55" s="246"/>
      <c r="E55" s="246"/>
      <c r="F55" s="246"/>
      <c r="G55" s="1246" t="s">
        <v>535</v>
      </c>
      <c r="H55" s="1247"/>
      <c r="I55" s="1243" t="s">
        <v>534</v>
      </c>
      <c r="J55" s="1243"/>
      <c r="K55" s="1241"/>
      <c r="L55" s="1241"/>
      <c r="M55" s="1241"/>
      <c r="N55" s="1241"/>
      <c r="O55" s="1241"/>
    </row>
    <row r="56" spans="1:17" ht="13.5">
      <c r="A56" s="357"/>
      <c r="B56" s="250"/>
      <c r="C56" s="246"/>
      <c r="D56" s="246"/>
      <c r="E56" s="246"/>
      <c r="F56" s="246"/>
      <c r="G56" s="1248"/>
      <c r="H56" s="1249"/>
      <c r="I56" s="1243"/>
      <c r="J56" s="1243"/>
      <c r="K56" s="1242"/>
      <c r="L56" s="1242"/>
      <c r="M56" s="1242"/>
      <c r="N56" s="1242"/>
      <c r="O56" s="1242"/>
    </row>
    <row r="57" spans="1:17" s="357" customFormat="1" ht="13.5">
      <c r="B57" s="358"/>
      <c r="C57" s="354"/>
      <c r="D57" s="354"/>
      <c r="E57" s="354"/>
      <c r="F57" s="354"/>
      <c r="G57" s="1248"/>
      <c r="H57" s="1249"/>
      <c r="I57" s="1252" t="s">
        <v>544</v>
      </c>
      <c r="J57" s="1252"/>
      <c r="K57" s="1244"/>
      <c r="L57" s="1244"/>
      <c r="M57" s="1244"/>
      <c r="N57" s="1244"/>
      <c r="O57" s="1244"/>
      <c r="P57" s="363"/>
      <c r="Q57" s="358"/>
    </row>
    <row r="58" spans="1:17" s="357" customFormat="1" ht="13.5">
      <c r="A58" s="245"/>
      <c r="B58" s="358"/>
      <c r="C58" s="354"/>
      <c r="D58" s="354"/>
      <c r="E58" s="354"/>
      <c r="F58" s="354"/>
      <c r="G58" s="1250"/>
      <c r="H58" s="1251"/>
      <c r="I58" s="1252"/>
      <c r="J58" s="1252"/>
      <c r="K58" s="1245"/>
      <c r="L58" s="1245"/>
      <c r="M58" s="1245"/>
      <c r="N58" s="1245"/>
      <c r="O58" s="1245"/>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539</v>
      </c>
      <c r="C63" s="246"/>
      <c r="D63" s="246"/>
      <c r="E63" s="246"/>
      <c r="F63" s="246"/>
      <c r="G63" s="246"/>
      <c r="H63" s="246"/>
      <c r="I63" s="246"/>
      <c r="J63" s="246"/>
      <c r="K63" s="246"/>
      <c r="L63" s="246"/>
      <c r="M63" s="246"/>
      <c r="N63" s="246"/>
      <c r="O63" s="246"/>
    </row>
    <row r="64" spans="1:17" ht="13.5">
      <c r="B64" s="250"/>
      <c r="C64" s="246"/>
      <c r="D64" s="246"/>
      <c r="E64" s="246"/>
      <c r="F64" s="246"/>
      <c r="G64" s="355" t="s">
        <v>538</v>
      </c>
      <c r="I64" s="354"/>
      <c r="J64" s="354"/>
      <c r="K64" s="354"/>
      <c r="L64" s="246"/>
      <c r="M64" s="246"/>
      <c r="N64" s="246"/>
      <c r="O64" s="246"/>
    </row>
    <row r="65" spans="2:30" ht="13.5">
      <c r="B65" s="250"/>
      <c r="C65" s="246"/>
      <c r="D65" s="246"/>
      <c r="E65" s="246"/>
      <c r="F65" s="246"/>
      <c r="G65" s="1221" t="s">
        <v>543</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537</v>
      </c>
      <c r="I71" s="351"/>
      <c r="J71" s="350"/>
      <c r="K71" s="350"/>
      <c r="L71" s="349"/>
      <c r="M71" s="350"/>
      <c r="N71" s="349"/>
      <c r="O71" s="348"/>
    </row>
    <row r="72" spans="2:30" ht="13.5">
      <c r="B72" s="250"/>
      <c r="C72" s="246"/>
      <c r="D72" s="246"/>
      <c r="E72" s="246"/>
      <c r="F72" s="246"/>
      <c r="G72" s="1230"/>
      <c r="H72" s="1231"/>
      <c r="I72" s="1231"/>
      <c r="J72" s="1232"/>
      <c r="K72" s="347" t="s">
        <v>518</v>
      </c>
      <c r="L72" s="347" t="s">
        <v>519</v>
      </c>
      <c r="M72" s="347" t="s">
        <v>520</v>
      </c>
      <c r="N72" s="347" t="s">
        <v>521</v>
      </c>
      <c r="O72" s="347" t="s">
        <v>522</v>
      </c>
    </row>
    <row r="73" spans="2:30" ht="13.5">
      <c r="B73" s="250"/>
      <c r="C73" s="246"/>
      <c r="D73" s="246"/>
      <c r="E73" s="246"/>
      <c r="F73" s="246"/>
      <c r="G73" s="1233" t="s">
        <v>536</v>
      </c>
      <c r="H73" s="1234"/>
      <c r="I73" s="1239" t="s">
        <v>534</v>
      </c>
      <c r="J73" s="1239"/>
      <c r="K73" s="1253"/>
      <c r="L73" s="1253"/>
      <c r="M73" s="1242"/>
      <c r="N73" s="1242"/>
      <c r="O73" s="1242"/>
      <c r="S73" s="245">
        <v>9.9</v>
      </c>
    </row>
    <row r="74" spans="2:30" ht="13.5">
      <c r="B74" s="250"/>
      <c r="C74" s="246"/>
      <c r="D74" s="246"/>
      <c r="E74" s="246"/>
      <c r="F74" s="246"/>
      <c r="G74" s="1235"/>
      <c r="H74" s="1236"/>
      <c r="I74" s="1240"/>
      <c r="J74" s="1240"/>
      <c r="K74" s="1253"/>
      <c r="L74" s="1253"/>
      <c r="M74" s="1242"/>
      <c r="N74" s="1242"/>
      <c r="O74" s="1242"/>
    </row>
    <row r="75" spans="2:30" ht="13.5">
      <c r="B75" s="250"/>
      <c r="C75" s="246"/>
      <c r="D75" s="246"/>
      <c r="E75" s="246"/>
      <c r="F75" s="246"/>
      <c r="G75" s="1235"/>
      <c r="H75" s="1236"/>
      <c r="I75" s="1243" t="s">
        <v>533</v>
      </c>
      <c r="J75" s="1243"/>
      <c r="K75" s="1254">
        <v>10</v>
      </c>
      <c r="L75" s="1254">
        <v>7.8</v>
      </c>
      <c r="M75" s="1254">
        <v>5.8</v>
      </c>
      <c r="N75" s="1254">
        <v>3.5</v>
      </c>
      <c r="O75" s="1254">
        <v>1</v>
      </c>
      <c r="U75" s="245">
        <v>81.2</v>
      </c>
      <c r="W75" s="245">
        <v>87.2</v>
      </c>
      <c r="Y75" s="245">
        <v>99.8</v>
      </c>
      <c r="AA75" s="245">
        <v>109.5</v>
      </c>
      <c r="AC75" s="245">
        <v>115.2</v>
      </c>
    </row>
    <row r="76" spans="2:30" ht="13.5">
      <c r="B76" s="250"/>
      <c r="C76" s="246"/>
      <c r="D76" s="246"/>
      <c r="E76" s="246"/>
      <c r="F76" s="246"/>
      <c r="G76" s="1237"/>
      <c r="H76" s="1238"/>
      <c r="I76" s="1243"/>
      <c r="J76" s="1243"/>
      <c r="K76" s="1245"/>
      <c r="L76" s="1245"/>
      <c r="M76" s="1245"/>
      <c r="N76" s="1245"/>
      <c r="O76" s="1245"/>
    </row>
    <row r="77" spans="2:30" ht="13.5">
      <c r="B77" s="250"/>
      <c r="C77" s="246"/>
      <c r="D77" s="246"/>
      <c r="E77" s="246"/>
      <c r="F77" s="246"/>
      <c r="G77" s="1246" t="s">
        <v>535</v>
      </c>
      <c r="H77" s="1247"/>
      <c r="I77" s="1243" t="s">
        <v>534</v>
      </c>
      <c r="J77" s="1243"/>
      <c r="K77" s="1253">
        <v>29.4</v>
      </c>
      <c r="L77" s="1253">
        <v>18.899999999999999</v>
      </c>
      <c r="M77" s="1242">
        <v>10.199999999999999</v>
      </c>
      <c r="N77" s="1242">
        <v>13.1</v>
      </c>
      <c r="O77" s="1242">
        <v>0</v>
      </c>
      <c r="R77" s="245">
        <v>12.3</v>
      </c>
      <c r="T77" s="245">
        <v>11.1</v>
      </c>
    </row>
    <row r="78" spans="2:30" ht="13.5">
      <c r="B78" s="250"/>
      <c r="C78" s="246"/>
      <c r="D78" s="246"/>
      <c r="E78" s="246"/>
      <c r="F78" s="246"/>
      <c r="G78" s="1248"/>
      <c r="H78" s="1249"/>
      <c r="I78" s="1243"/>
      <c r="J78" s="1243"/>
      <c r="K78" s="1253"/>
      <c r="L78" s="1253"/>
      <c r="M78" s="1242"/>
      <c r="N78" s="1242"/>
      <c r="O78" s="1242"/>
    </row>
    <row r="79" spans="2:30" ht="13.5">
      <c r="B79" s="250"/>
      <c r="C79" s="246"/>
      <c r="D79" s="246"/>
      <c r="E79" s="246"/>
      <c r="F79" s="246"/>
      <c r="G79" s="1248"/>
      <c r="H79" s="1249"/>
      <c r="I79" s="1255" t="s">
        <v>533</v>
      </c>
      <c r="J79" s="1252"/>
      <c r="K79" s="1256">
        <v>10.9</v>
      </c>
      <c r="L79" s="1256">
        <v>10.1</v>
      </c>
      <c r="M79" s="1256">
        <v>9.1</v>
      </c>
      <c r="N79" s="1256">
        <v>8.9</v>
      </c>
      <c r="O79" s="1256">
        <v>7.9</v>
      </c>
      <c r="V79" s="245">
        <v>53.5</v>
      </c>
      <c r="X79" s="245">
        <v>48.2</v>
      </c>
      <c r="Z79" s="245">
        <v>34.200000000000003</v>
      </c>
      <c r="AB79" s="245">
        <v>30.3</v>
      </c>
      <c r="AD79" s="245">
        <v>28.9</v>
      </c>
    </row>
    <row r="80" spans="2:30" ht="13.5">
      <c r="B80" s="250"/>
      <c r="C80" s="246"/>
      <c r="D80" s="246"/>
      <c r="E80" s="246"/>
      <c r="F80" s="246"/>
      <c r="G80" s="1250"/>
      <c r="H80" s="1251"/>
      <c r="I80" s="1252"/>
      <c r="J80" s="1252"/>
      <c r="K80" s="1256"/>
      <c r="L80" s="1256"/>
      <c r="M80" s="1256"/>
      <c r="N80" s="1256"/>
      <c r="O80" s="1256"/>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51746</v>
      </c>
      <c r="E3" s="118"/>
      <c r="F3" s="119">
        <v>66496</v>
      </c>
      <c r="G3" s="120"/>
      <c r="H3" s="121"/>
    </row>
    <row r="4" spans="1:8">
      <c r="A4" s="122"/>
      <c r="B4" s="123"/>
      <c r="C4" s="124"/>
      <c r="D4" s="125">
        <v>32576</v>
      </c>
      <c r="E4" s="126"/>
      <c r="F4" s="127">
        <v>36530</v>
      </c>
      <c r="G4" s="128"/>
      <c r="H4" s="129"/>
    </row>
    <row r="5" spans="1:8">
      <c r="A5" s="110" t="s">
        <v>512</v>
      </c>
      <c r="B5" s="115"/>
      <c r="C5" s="116"/>
      <c r="D5" s="117">
        <v>81534</v>
      </c>
      <c r="E5" s="118"/>
      <c r="F5" s="119">
        <v>82748</v>
      </c>
      <c r="G5" s="120"/>
      <c r="H5" s="121"/>
    </row>
    <row r="6" spans="1:8">
      <c r="A6" s="122"/>
      <c r="B6" s="123"/>
      <c r="C6" s="124"/>
      <c r="D6" s="125">
        <v>59115</v>
      </c>
      <c r="E6" s="126"/>
      <c r="F6" s="127">
        <v>44732</v>
      </c>
      <c r="G6" s="128"/>
      <c r="H6" s="129"/>
    </row>
    <row r="7" spans="1:8">
      <c r="A7" s="110" t="s">
        <v>513</v>
      </c>
      <c r="B7" s="115"/>
      <c r="C7" s="116"/>
      <c r="D7" s="117">
        <v>90113</v>
      </c>
      <c r="E7" s="118"/>
      <c r="F7" s="119">
        <v>91837</v>
      </c>
      <c r="G7" s="120"/>
      <c r="H7" s="121"/>
    </row>
    <row r="8" spans="1:8">
      <c r="A8" s="122"/>
      <c r="B8" s="123"/>
      <c r="C8" s="124"/>
      <c r="D8" s="125">
        <v>67850</v>
      </c>
      <c r="E8" s="126"/>
      <c r="F8" s="127">
        <v>54439</v>
      </c>
      <c r="G8" s="128"/>
      <c r="H8" s="129"/>
    </row>
    <row r="9" spans="1:8">
      <c r="A9" s="110" t="s">
        <v>514</v>
      </c>
      <c r="B9" s="115"/>
      <c r="C9" s="116"/>
      <c r="D9" s="117">
        <v>53795</v>
      </c>
      <c r="E9" s="118"/>
      <c r="F9" s="119">
        <v>75972</v>
      </c>
      <c r="G9" s="120"/>
      <c r="H9" s="121"/>
    </row>
    <row r="10" spans="1:8">
      <c r="A10" s="122"/>
      <c r="B10" s="123"/>
      <c r="C10" s="124"/>
      <c r="D10" s="125">
        <v>20286</v>
      </c>
      <c r="E10" s="126"/>
      <c r="F10" s="127">
        <v>40712</v>
      </c>
      <c r="G10" s="128"/>
      <c r="H10" s="129"/>
    </row>
    <row r="11" spans="1:8">
      <c r="A11" s="110" t="s">
        <v>515</v>
      </c>
      <c r="B11" s="115"/>
      <c r="C11" s="116"/>
      <c r="D11" s="117">
        <v>64501</v>
      </c>
      <c r="E11" s="118"/>
      <c r="F11" s="119">
        <v>79466</v>
      </c>
      <c r="G11" s="120"/>
      <c r="H11" s="121"/>
    </row>
    <row r="12" spans="1:8">
      <c r="A12" s="122"/>
      <c r="B12" s="123"/>
      <c r="C12" s="130"/>
      <c r="D12" s="125">
        <v>28129</v>
      </c>
      <c r="E12" s="126"/>
      <c r="F12" s="127">
        <v>44645</v>
      </c>
      <c r="G12" s="128"/>
      <c r="H12" s="129"/>
    </row>
    <row r="13" spans="1:8">
      <c r="A13" s="110"/>
      <c r="B13" s="115"/>
      <c r="C13" s="131"/>
      <c r="D13" s="132">
        <v>68338</v>
      </c>
      <c r="E13" s="133"/>
      <c r="F13" s="134">
        <v>79304</v>
      </c>
      <c r="G13" s="135"/>
      <c r="H13" s="121"/>
    </row>
    <row r="14" spans="1:8">
      <c r="A14" s="122"/>
      <c r="B14" s="123"/>
      <c r="C14" s="124"/>
      <c r="D14" s="125">
        <v>41591</v>
      </c>
      <c r="E14" s="126"/>
      <c r="F14" s="127">
        <v>44212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12.15</v>
      </c>
      <c r="C19" s="136">
        <f>ROUND(VALUE(SUBSTITUTE(実質収支比率等に係る経年分析!G$48,"▲","-")),2)</f>
        <v>13.96</v>
      </c>
      <c r="D19" s="136">
        <f>ROUND(VALUE(SUBSTITUTE(実質収支比率等に係る経年分析!H$48,"▲","-")),2)</f>
        <v>8.07</v>
      </c>
      <c r="E19" s="136">
        <f>ROUND(VALUE(SUBSTITUTE(実質収支比率等に係る経年分析!I$48,"▲","-")),2)</f>
        <v>14.13</v>
      </c>
      <c r="F19" s="136">
        <f>ROUND(VALUE(SUBSTITUTE(実質収支比率等に係る経年分析!J$48,"▲","-")),2)</f>
        <v>12.01</v>
      </c>
    </row>
    <row r="20" spans="1:11">
      <c r="A20" s="136" t="s">
        <v>43</v>
      </c>
      <c r="B20" s="136">
        <f>ROUND(VALUE(SUBSTITUTE(実質収支比率等に係る経年分析!F$47,"▲","-")),2)</f>
        <v>23.27</v>
      </c>
      <c r="C20" s="136">
        <f>ROUND(VALUE(SUBSTITUTE(実質収支比率等に係る経年分析!G$47,"▲","-")),2)</f>
        <v>23.24</v>
      </c>
      <c r="D20" s="136">
        <f>ROUND(VALUE(SUBSTITUTE(実質収支比率等に係る経年分析!H$47,"▲","-")),2)</f>
        <v>25.09</v>
      </c>
      <c r="E20" s="136">
        <f>ROUND(VALUE(SUBSTITUTE(実質収支比率等に係る経年分析!I$47,"▲","-")),2)</f>
        <v>25.35</v>
      </c>
      <c r="F20" s="136">
        <f>ROUND(VALUE(SUBSTITUTE(実質収支比率等に係る経年分析!J$47,"▲","-")),2)</f>
        <v>26.9</v>
      </c>
    </row>
    <row r="21" spans="1:11">
      <c r="A21" s="136" t="s">
        <v>44</v>
      </c>
      <c r="B21" s="136">
        <f>IF(ISNUMBER(VALUE(SUBSTITUTE(実質収支比率等に係る経年分析!F$49,"▲","-"))),ROUND(VALUE(SUBSTITUTE(実質収支比率等に係る経年分析!F$49,"▲","-")),2),NA())</f>
        <v>6.22</v>
      </c>
      <c r="C21" s="136">
        <f>IF(ISNUMBER(VALUE(SUBSTITUTE(実質収支比率等に係る経年分析!G$49,"▲","-"))),ROUND(VALUE(SUBSTITUTE(実質収支比率等に係る経年分析!G$49,"▲","-")),2),NA())</f>
        <v>13.15</v>
      </c>
      <c r="D21" s="136">
        <f>IF(ISNUMBER(VALUE(SUBSTITUTE(実質収支比率等に係る経年分析!H$49,"▲","-"))),ROUND(VALUE(SUBSTITUTE(実質収支比率等に係る経年分析!H$49,"▲","-")),2),NA())</f>
        <v>11.7</v>
      </c>
      <c r="E21" s="136">
        <f>IF(ISNUMBER(VALUE(SUBSTITUTE(実質収支比率等に係る経年分析!I$49,"▲","-"))),ROUND(VALUE(SUBSTITUTE(実質収支比率等に係る経年分析!I$49,"▲","-")),2),NA())</f>
        <v>15.78</v>
      </c>
      <c r="F21" s="136">
        <f>IF(ISNUMBER(VALUE(SUBSTITUTE(実質収支比率等に係る経年分析!J$49,"▲","-"))),ROUND(VALUE(SUBSTITUTE(実質収支比率等に係る経年分析!J$49,"▲","-")),2),NA())</f>
        <v>6.42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1.53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下部奥の湯温泉事業特別会計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1.1299999999999999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1.33</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2.2599999999999998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2.0699999999999998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12.01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1301</v>
      </c>
      <c r="E42" s="138"/>
      <c r="F42" s="138"/>
      <c r="G42" s="138">
        <f>'実質公債費比率（分子）の構造'!L$52</f>
        <v>1329</v>
      </c>
      <c r="H42" s="138"/>
      <c r="I42" s="138"/>
      <c r="J42" s="138">
        <f>'実質公債費比率（分子）の構造'!M$52</f>
        <v>1342</v>
      </c>
      <c r="K42" s="138"/>
      <c r="L42" s="138"/>
      <c r="M42" s="138">
        <f>'実質公債費比率（分子）の構造'!N$52</f>
        <v>1254</v>
      </c>
      <c r="N42" s="138"/>
      <c r="O42" s="138"/>
      <c r="P42" s="138">
        <f>'実質公債費比率（分子）の構造'!O$52</f>
        <v>1132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77</v>
      </c>
      <c r="C45" s="138"/>
      <c r="D45" s="138"/>
      <c r="E45" s="138">
        <f>'実質公債費比率（分子）の構造'!L$49</f>
        <v>77</v>
      </c>
      <c r="F45" s="138"/>
      <c r="G45" s="138"/>
      <c r="H45" s="138">
        <f>'実質公債費比率（分子）の構造'!M$49</f>
        <v>56</v>
      </c>
      <c r="I45" s="138"/>
      <c r="J45" s="138"/>
      <c r="K45" s="138">
        <f>'実質公債費比率（分子）の構造'!N$49</f>
        <v>35</v>
      </c>
      <c r="L45" s="138"/>
      <c r="M45" s="138"/>
      <c r="N45" s="138">
        <f>'実質公債費比率（分子）の構造'!O$49</f>
        <v>37</v>
      </c>
      <c r="O45" s="138"/>
      <c r="P45" s="138"/>
    </row>
    <row r="46" spans="1:16">
      <c r="A46" s="138" t="s">
        <v>55</v>
      </c>
      <c r="B46" s="138">
        <f>'実質公債費比率（分子）の構造'!K$48</f>
        <v>431</v>
      </c>
      <c r="C46" s="138"/>
      <c r="D46" s="138"/>
      <c r="E46" s="138">
        <f>'実質公債費比率（分子）の構造'!L$48</f>
        <v>486</v>
      </c>
      <c r="F46" s="138"/>
      <c r="G46" s="138"/>
      <c r="H46" s="138">
        <f>'実質公債費比率（分子）の構造'!M$48</f>
        <v>521</v>
      </c>
      <c r="I46" s="138"/>
      <c r="J46" s="138"/>
      <c r="K46" s="138">
        <f>'実質公債費比率（分子）の構造'!N$48</f>
        <v>476</v>
      </c>
      <c r="L46" s="138"/>
      <c r="M46" s="138"/>
      <c r="N46" s="138">
        <f>'実質公債費比率（分子）の構造'!O$48</f>
        <v>513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1174</v>
      </c>
      <c r="C49" s="138"/>
      <c r="D49" s="138"/>
      <c r="E49" s="138">
        <f>'実質公債費比率（分子）の構造'!L$45</f>
        <v>1117</v>
      </c>
      <c r="F49" s="138"/>
      <c r="G49" s="138"/>
      <c r="H49" s="138">
        <f>'実質公債費比率（分子）の構造'!M$45</f>
        <v>986</v>
      </c>
      <c r="I49" s="138"/>
      <c r="J49" s="138"/>
      <c r="K49" s="138">
        <f>'実質公債費比率（分子）の構造'!N$45</f>
        <v>740</v>
      </c>
      <c r="L49" s="138"/>
      <c r="M49" s="138"/>
      <c r="N49" s="138">
        <f>'実質公債費比率（分子）の構造'!O$45</f>
        <v>528</v>
      </c>
      <c r="O49" s="138"/>
      <c r="P49" s="138"/>
    </row>
    <row r="50" spans="1:16">
      <c r="A50" s="138" t="s">
        <v>59</v>
      </c>
      <c r="B50" s="138" t="e">
        <f>NA()</f>
        <v>#N/A</v>
      </c>
      <c r="C50" s="138">
        <f>IF(ISNUMBER('実質公債費比率（分子）の構造'!K$53),'実質公債費比率（分子）の構造'!K$53,NA())</f>
        <v>381</v>
      </c>
      <c r="D50" s="138" t="e">
        <f>NA()</f>
        <v>#N/A</v>
      </c>
      <c r="E50" s="138" t="e">
        <f>NA()</f>
        <v>#N/A</v>
      </c>
      <c r="F50" s="138">
        <f>IF(ISNUMBER('実質公債費比率（分子）の構造'!L$53),'実質公債費比率（分子）の構造'!L$53,NA())</f>
        <v>351</v>
      </c>
      <c r="G50" s="138" t="e">
        <f>NA()</f>
        <v>#N/A</v>
      </c>
      <c r="H50" s="138" t="e">
        <f>NA()</f>
        <v>#N/A</v>
      </c>
      <c r="I50" s="138">
        <f>IF(ISNUMBER('実質公債費比率（分子）の構造'!M$53),'実質公債費比率（分子）の構造'!M$53,NA())</f>
        <v>221</v>
      </c>
      <c r="J50" s="138" t="e">
        <f>NA()</f>
        <v>#N/A</v>
      </c>
      <c r="K50" s="138" t="e">
        <f>NA()</f>
        <v>#N/A</v>
      </c>
      <c r="L50" s="138">
        <f>IF(ISNUMBER('実質公債費比率（分子）の構造'!N$53),'実質公債費比率（分子）の構造'!N$53,NA())</f>
        <v>-3</v>
      </c>
      <c r="M50" s="138" t="e">
        <f>NA()</f>
        <v>#N/A</v>
      </c>
      <c r="N50" s="138" t="e">
        <f>NA()</f>
        <v>#N/A</v>
      </c>
      <c r="O50" s="138">
        <f>IF(ISNUMBER('実質公債費比率（分子）の構造'!O$53),'実質公債費比率（分子）の構造'!O$53,NA())</f>
        <v>-54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11348</v>
      </c>
      <c r="E56" s="137"/>
      <c r="F56" s="137"/>
      <c r="G56" s="137">
        <f>'将来負担比率（分子）の構造'!J$52</f>
        <v>10731</v>
      </c>
      <c r="H56" s="137"/>
      <c r="I56" s="137"/>
      <c r="J56" s="137">
        <f>'将来負担比率（分子）の構造'!K$52</f>
        <v>10768</v>
      </c>
      <c r="K56" s="137"/>
      <c r="L56" s="137"/>
      <c r="M56" s="137">
        <f>'将来負担比率（分子）の構造'!L$52</f>
        <v>10133</v>
      </c>
      <c r="N56" s="137"/>
      <c r="O56" s="137"/>
      <c r="P56" s="137">
        <f>'将来負担比率（分子）の構造'!M$52</f>
        <v>9889</v>
      </c>
    </row>
    <row r="57" spans="1:16">
      <c r="A57" s="137" t="s">
        <v>36</v>
      </c>
      <c r="B57" s="137"/>
      <c r="C57" s="137"/>
      <c r="D57" s="137">
        <f>'将来負担比率（分子）の構造'!I$51</f>
        <v>429</v>
      </c>
      <c r="E57" s="137"/>
      <c r="F57" s="137"/>
      <c r="G57" s="137">
        <f>'将来負担比率（分子）の構造'!J$51</f>
        <v>401</v>
      </c>
      <c r="H57" s="137"/>
      <c r="I57" s="137"/>
      <c r="J57" s="137">
        <f>'将来負担比率（分子）の構造'!K$51</f>
        <v>355</v>
      </c>
      <c r="K57" s="137"/>
      <c r="L57" s="137"/>
      <c r="M57" s="137">
        <f>'将来負担比率（分子）の構造'!L$51</f>
        <v>302</v>
      </c>
      <c r="N57" s="137"/>
      <c r="O57" s="137"/>
      <c r="P57" s="137">
        <f>'将来負担比率（分子）の構造'!M$51</f>
        <v>270</v>
      </c>
    </row>
    <row r="58" spans="1:16">
      <c r="A58" s="137" t="s">
        <v>35</v>
      </c>
      <c r="B58" s="137"/>
      <c r="C58" s="137"/>
      <c r="D58" s="137">
        <f>'将来負担比率（分子）の構造'!I$50</f>
        <v>5121</v>
      </c>
      <c r="E58" s="137"/>
      <c r="F58" s="137"/>
      <c r="G58" s="137">
        <f>'将来負担比率（分子）の構造'!J$50</f>
        <v>5209</v>
      </c>
      <c r="H58" s="137"/>
      <c r="I58" s="137"/>
      <c r="J58" s="137">
        <f>'将来負担比率（分子）の構造'!K$50</f>
        <v>5549</v>
      </c>
      <c r="K58" s="137"/>
      <c r="L58" s="137"/>
      <c r="M58" s="137">
        <f>'将来負担比率（分子）の構造'!L$50</f>
        <v>5497</v>
      </c>
      <c r="N58" s="137"/>
      <c r="O58" s="137"/>
      <c r="P58" s="137">
        <f>'将来負担比率（分子）の構造'!M$50</f>
        <v>5829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2537</v>
      </c>
      <c r="C62" s="137"/>
      <c r="D62" s="137"/>
      <c r="E62" s="137">
        <f>'将来負担比率（分子）の構造'!J$45</f>
        <v>2464</v>
      </c>
      <c r="F62" s="137"/>
      <c r="G62" s="137"/>
      <c r="H62" s="137">
        <f>'将来負担比率（分子）の構造'!K$45</f>
        <v>2441</v>
      </c>
      <c r="I62" s="137"/>
      <c r="J62" s="137"/>
      <c r="K62" s="137">
        <f>'将来負担比率（分子）の構造'!L$45</f>
        <v>2480</v>
      </c>
      <c r="L62" s="137"/>
      <c r="M62" s="137"/>
      <c r="N62" s="137">
        <f>'将来負担比率（分子）の構造'!M$45</f>
        <v>2533</v>
      </c>
      <c r="O62" s="137"/>
      <c r="P62" s="137"/>
    </row>
    <row r="63" spans="1:16">
      <c r="A63" s="137" t="s">
        <v>28</v>
      </c>
      <c r="B63" s="137">
        <f>'将来負担比率（分子）の構造'!I$44</f>
        <v>654</v>
      </c>
      <c r="C63" s="137"/>
      <c r="D63" s="137"/>
      <c r="E63" s="137">
        <f>'将来負担比率（分子）の構造'!J$44</f>
        <v>590</v>
      </c>
      <c r="F63" s="137"/>
      <c r="G63" s="137"/>
      <c r="H63" s="137">
        <f>'将来負担比率（分子）の構造'!K$44</f>
        <v>617</v>
      </c>
      <c r="I63" s="137"/>
      <c r="J63" s="137"/>
      <c r="K63" s="137">
        <f>'将来負担比率（分子）の構造'!L$44</f>
        <v>567</v>
      </c>
      <c r="L63" s="137"/>
      <c r="M63" s="137"/>
      <c r="N63" s="137">
        <f>'将来負担比率（分子）の構造'!M$44</f>
        <v>446</v>
      </c>
      <c r="O63" s="137"/>
      <c r="P63" s="137"/>
    </row>
    <row r="64" spans="1:16">
      <c r="A64" s="137" t="s">
        <v>27</v>
      </c>
      <c r="B64" s="137">
        <f>'将来負担比率（分子）の構造'!I$43</f>
        <v>5464</v>
      </c>
      <c r="C64" s="137"/>
      <c r="D64" s="137"/>
      <c r="E64" s="137">
        <f>'将来負担比率（分子）の構造'!J$43</f>
        <v>5376</v>
      </c>
      <c r="F64" s="137"/>
      <c r="G64" s="137"/>
      <c r="H64" s="137">
        <f>'将来負担比率（分子）の構造'!K$43</f>
        <v>5621</v>
      </c>
      <c r="I64" s="137"/>
      <c r="J64" s="137"/>
      <c r="K64" s="137">
        <f>'将来負担比率（分子）の構造'!L$43</f>
        <v>5030</v>
      </c>
      <c r="L64" s="137"/>
      <c r="M64" s="137"/>
      <c r="N64" s="137">
        <f>'将来負担比率（分子）の構造'!M$43</f>
        <v>4756</v>
      </c>
      <c r="O64" s="137"/>
      <c r="P64" s="137"/>
    </row>
    <row r="65" spans="1:16">
      <c r="A65" s="137" t="s">
        <v>26</v>
      </c>
      <c r="B65" s="137">
        <f>'将来負担比率（分子）の構造'!I$42</f>
        <v>64</v>
      </c>
      <c r="C65" s="137"/>
      <c r="D65" s="137"/>
      <c r="E65" s="137">
        <f>'将来負担比率（分子）の構造'!J$42</f>
        <v>57</v>
      </c>
      <c r="F65" s="137"/>
      <c r="G65" s="137"/>
      <c r="H65" s="137">
        <f>'将来負担比率（分子）の構造'!K$42</f>
        <v>89</v>
      </c>
      <c r="I65" s="137"/>
      <c r="J65" s="137"/>
      <c r="K65" s="137">
        <f>'将来負担比率（分子）の構造'!L$42</f>
        <v>71</v>
      </c>
      <c r="L65" s="137"/>
      <c r="M65" s="137"/>
      <c r="N65" s="137">
        <f>'将来負担比率（分子）の構造'!M$42</f>
        <v>62</v>
      </c>
      <c r="O65" s="137"/>
      <c r="P65" s="137"/>
    </row>
    <row r="66" spans="1:16">
      <c r="A66" s="137" t="s">
        <v>25</v>
      </c>
      <c r="B66" s="137">
        <f>'将来負担比率（分子）の構造'!I$41</f>
        <v>8159</v>
      </c>
      <c r="C66" s="137"/>
      <c r="D66" s="137"/>
      <c r="E66" s="137">
        <f>'将来負担比率（分子）の構造'!J$41</f>
        <v>6972</v>
      </c>
      <c r="F66" s="137"/>
      <c r="G66" s="137"/>
      <c r="H66" s="137">
        <f>'将来負担比率（分子）の構造'!K$41</f>
        <v>5753</v>
      </c>
      <c r="I66" s="137"/>
      <c r="J66" s="137"/>
      <c r="K66" s="137">
        <f>'将来負担比率（分子）の構造'!L$41</f>
        <v>4638</v>
      </c>
      <c r="L66" s="137"/>
      <c r="M66" s="137"/>
      <c r="N66" s="137">
        <f>'将来負担比率（分子）の構造'!M$41</f>
        <v>4127</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1442592</v>
      </c>
      <c r="S5" s="671"/>
      <c r="T5" s="671"/>
      <c r="U5" s="671"/>
      <c r="V5" s="671"/>
      <c r="W5" s="671"/>
      <c r="X5" s="671"/>
      <c r="Y5" s="718"/>
      <c r="Z5" s="731">
        <v>15.3</v>
      </c>
      <c r="AA5" s="731"/>
      <c r="AB5" s="731"/>
      <c r="AC5" s="731"/>
      <c r="AD5" s="732">
        <v>1442592</v>
      </c>
      <c r="AE5" s="732"/>
      <c r="AF5" s="732"/>
      <c r="AG5" s="732"/>
      <c r="AH5" s="732"/>
      <c r="AI5" s="732"/>
      <c r="AJ5" s="732"/>
      <c r="AK5" s="732"/>
      <c r="AL5" s="719">
        <v>24.1</v>
      </c>
      <c r="AM5" s="688"/>
      <c r="AN5" s="688"/>
      <c r="AO5" s="720"/>
      <c r="AP5" s="707" t="s">
        <v>208</v>
      </c>
      <c r="AQ5" s="708"/>
      <c r="AR5" s="708"/>
      <c r="AS5" s="708"/>
      <c r="AT5" s="708"/>
      <c r="AU5" s="708"/>
      <c r="AV5" s="708"/>
      <c r="AW5" s="708"/>
      <c r="AX5" s="708"/>
      <c r="AY5" s="708"/>
      <c r="AZ5" s="708"/>
      <c r="BA5" s="708"/>
      <c r="BB5" s="708"/>
      <c r="BC5" s="708"/>
      <c r="BD5" s="708"/>
      <c r="BE5" s="708"/>
      <c r="BF5" s="709"/>
      <c r="BG5" s="620">
        <v>1427389</v>
      </c>
      <c r="BH5" s="621"/>
      <c r="BI5" s="621"/>
      <c r="BJ5" s="621"/>
      <c r="BK5" s="621"/>
      <c r="BL5" s="621"/>
      <c r="BM5" s="621"/>
      <c r="BN5" s="622"/>
      <c r="BO5" s="673">
        <v>98.9</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72299</v>
      </c>
      <c r="S6" s="621"/>
      <c r="T6" s="621"/>
      <c r="U6" s="621"/>
      <c r="V6" s="621"/>
      <c r="W6" s="621"/>
      <c r="X6" s="621"/>
      <c r="Y6" s="622"/>
      <c r="Z6" s="673">
        <v>0.8</v>
      </c>
      <c r="AA6" s="673"/>
      <c r="AB6" s="673"/>
      <c r="AC6" s="673"/>
      <c r="AD6" s="674">
        <v>72299</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1427389</v>
      </c>
      <c r="BH6" s="621"/>
      <c r="BI6" s="621"/>
      <c r="BJ6" s="621"/>
      <c r="BK6" s="621"/>
      <c r="BL6" s="621"/>
      <c r="BM6" s="621"/>
      <c r="BN6" s="622"/>
      <c r="BO6" s="673">
        <v>98.9</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69910</v>
      </c>
      <c r="CS6" s="621"/>
      <c r="CT6" s="621"/>
      <c r="CU6" s="621"/>
      <c r="CV6" s="621"/>
      <c r="CW6" s="621"/>
      <c r="CX6" s="621"/>
      <c r="CY6" s="622"/>
      <c r="CZ6" s="673">
        <v>0.8</v>
      </c>
      <c r="DA6" s="673"/>
      <c r="DB6" s="673"/>
      <c r="DC6" s="673"/>
      <c r="DD6" s="626" t="s">
        <v>209</v>
      </c>
      <c r="DE6" s="621"/>
      <c r="DF6" s="621"/>
      <c r="DG6" s="621"/>
      <c r="DH6" s="621"/>
      <c r="DI6" s="621"/>
      <c r="DJ6" s="621"/>
      <c r="DK6" s="621"/>
      <c r="DL6" s="621"/>
      <c r="DM6" s="621"/>
      <c r="DN6" s="621"/>
      <c r="DO6" s="621"/>
      <c r="DP6" s="622"/>
      <c r="DQ6" s="626">
        <v>69910</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2245</v>
      </c>
      <c r="S7" s="621"/>
      <c r="T7" s="621"/>
      <c r="U7" s="621"/>
      <c r="V7" s="621"/>
      <c r="W7" s="621"/>
      <c r="X7" s="621"/>
      <c r="Y7" s="622"/>
      <c r="Z7" s="673">
        <v>0</v>
      </c>
      <c r="AA7" s="673"/>
      <c r="AB7" s="673"/>
      <c r="AC7" s="673"/>
      <c r="AD7" s="674">
        <v>2245</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594720</v>
      </c>
      <c r="BH7" s="621"/>
      <c r="BI7" s="621"/>
      <c r="BJ7" s="621"/>
      <c r="BK7" s="621"/>
      <c r="BL7" s="621"/>
      <c r="BM7" s="621"/>
      <c r="BN7" s="622"/>
      <c r="BO7" s="673">
        <v>41.2</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1620059</v>
      </c>
      <c r="CS7" s="621"/>
      <c r="CT7" s="621"/>
      <c r="CU7" s="621"/>
      <c r="CV7" s="621"/>
      <c r="CW7" s="621"/>
      <c r="CX7" s="621"/>
      <c r="CY7" s="622"/>
      <c r="CZ7" s="673">
        <v>18.600000000000001</v>
      </c>
      <c r="DA7" s="673"/>
      <c r="DB7" s="673"/>
      <c r="DC7" s="673"/>
      <c r="DD7" s="626">
        <v>52427</v>
      </c>
      <c r="DE7" s="621"/>
      <c r="DF7" s="621"/>
      <c r="DG7" s="621"/>
      <c r="DH7" s="621"/>
      <c r="DI7" s="621"/>
      <c r="DJ7" s="621"/>
      <c r="DK7" s="621"/>
      <c r="DL7" s="621"/>
      <c r="DM7" s="621"/>
      <c r="DN7" s="621"/>
      <c r="DO7" s="621"/>
      <c r="DP7" s="622"/>
      <c r="DQ7" s="626">
        <v>1223068</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4081</v>
      </c>
      <c r="S8" s="621"/>
      <c r="T8" s="621"/>
      <c r="U8" s="621"/>
      <c r="V8" s="621"/>
      <c r="W8" s="621"/>
      <c r="X8" s="621"/>
      <c r="Y8" s="622"/>
      <c r="Z8" s="673">
        <v>0</v>
      </c>
      <c r="AA8" s="673"/>
      <c r="AB8" s="673"/>
      <c r="AC8" s="673"/>
      <c r="AD8" s="674">
        <v>4081</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21303</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2139930</v>
      </c>
      <c r="CS8" s="621"/>
      <c r="CT8" s="621"/>
      <c r="CU8" s="621"/>
      <c r="CV8" s="621"/>
      <c r="CW8" s="621"/>
      <c r="CX8" s="621"/>
      <c r="CY8" s="622"/>
      <c r="CZ8" s="673">
        <v>24.6</v>
      </c>
      <c r="DA8" s="673"/>
      <c r="DB8" s="673"/>
      <c r="DC8" s="673"/>
      <c r="DD8" s="626">
        <v>22451</v>
      </c>
      <c r="DE8" s="621"/>
      <c r="DF8" s="621"/>
      <c r="DG8" s="621"/>
      <c r="DH8" s="621"/>
      <c r="DI8" s="621"/>
      <c r="DJ8" s="621"/>
      <c r="DK8" s="621"/>
      <c r="DL8" s="621"/>
      <c r="DM8" s="621"/>
      <c r="DN8" s="621"/>
      <c r="DO8" s="621"/>
      <c r="DP8" s="622"/>
      <c r="DQ8" s="626">
        <v>1344613</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2361</v>
      </c>
      <c r="S9" s="621"/>
      <c r="T9" s="621"/>
      <c r="U9" s="621"/>
      <c r="V9" s="621"/>
      <c r="W9" s="621"/>
      <c r="X9" s="621"/>
      <c r="Y9" s="622"/>
      <c r="Z9" s="673">
        <v>0</v>
      </c>
      <c r="AA9" s="673"/>
      <c r="AB9" s="673"/>
      <c r="AC9" s="673"/>
      <c r="AD9" s="674">
        <v>2361</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448921</v>
      </c>
      <c r="BH9" s="621"/>
      <c r="BI9" s="621"/>
      <c r="BJ9" s="621"/>
      <c r="BK9" s="621"/>
      <c r="BL9" s="621"/>
      <c r="BM9" s="621"/>
      <c r="BN9" s="622"/>
      <c r="BO9" s="673">
        <v>31.1</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787734</v>
      </c>
      <c r="CS9" s="621"/>
      <c r="CT9" s="621"/>
      <c r="CU9" s="621"/>
      <c r="CV9" s="621"/>
      <c r="CW9" s="621"/>
      <c r="CX9" s="621"/>
      <c r="CY9" s="622"/>
      <c r="CZ9" s="673">
        <v>9.1</v>
      </c>
      <c r="DA9" s="673"/>
      <c r="DB9" s="673"/>
      <c r="DC9" s="673"/>
      <c r="DD9" s="626">
        <v>8838</v>
      </c>
      <c r="DE9" s="621"/>
      <c r="DF9" s="621"/>
      <c r="DG9" s="621"/>
      <c r="DH9" s="621"/>
      <c r="DI9" s="621"/>
      <c r="DJ9" s="621"/>
      <c r="DK9" s="621"/>
      <c r="DL9" s="621"/>
      <c r="DM9" s="621"/>
      <c r="DN9" s="621"/>
      <c r="DO9" s="621"/>
      <c r="DP9" s="622"/>
      <c r="DQ9" s="626">
        <v>778990</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238714</v>
      </c>
      <c r="S10" s="621"/>
      <c r="T10" s="621"/>
      <c r="U10" s="621"/>
      <c r="V10" s="621"/>
      <c r="W10" s="621"/>
      <c r="X10" s="621"/>
      <c r="Y10" s="622"/>
      <c r="Z10" s="673">
        <v>2.5</v>
      </c>
      <c r="AA10" s="673"/>
      <c r="AB10" s="673"/>
      <c r="AC10" s="673"/>
      <c r="AD10" s="674">
        <v>238714</v>
      </c>
      <c r="AE10" s="674"/>
      <c r="AF10" s="674"/>
      <c r="AG10" s="674"/>
      <c r="AH10" s="674"/>
      <c r="AI10" s="674"/>
      <c r="AJ10" s="674"/>
      <c r="AK10" s="674"/>
      <c r="AL10" s="643">
        <v>4</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42565</v>
      </c>
      <c r="BH10" s="621"/>
      <c r="BI10" s="621"/>
      <c r="BJ10" s="621"/>
      <c r="BK10" s="621"/>
      <c r="BL10" s="621"/>
      <c r="BM10" s="621"/>
      <c r="BN10" s="622"/>
      <c r="BO10" s="673">
        <v>3</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31487</v>
      </c>
      <c r="CS10" s="621"/>
      <c r="CT10" s="621"/>
      <c r="CU10" s="621"/>
      <c r="CV10" s="621"/>
      <c r="CW10" s="621"/>
      <c r="CX10" s="621"/>
      <c r="CY10" s="622"/>
      <c r="CZ10" s="673">
        <v>0.4</v>
      </c>
      <c r="DA10" s="673"/>
      <c r="DB10" s="673"/>
      <c r="DC10" s="673"/>
      <c r="DD10" s="626" t="s">
        <v>112</v>
      </c>
      <c r="DE10" s="621"/>
      <c r="DF10" s="621"/>
      <c r="DG10" s="621"/>
      <c r="DH10" s="621"/>
      <c r="DI10" s="621"/>
      <c r="DJ10" s="621"/>
      <c r="DK10" s="621"/>
      <c r="DL10" s="621"/>
      <c r="DM10" s="621"/>
      <c r="DN10" s="621"/>
      <c r="DO10" s="621"/>
      <c r="DP10" s="622"/>
      <c r="DQ10" s="626">
        <v>31483</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18060</v>
      </c>
      <c r="S11" s="621"/>
      <c r="T11" s="621"/>
      <c r="U11" s="621"/>
      <c r="V11" s="621"/>
      <c r="W11" s="621"/>
      <c r="X11" s="621"/>
      <c r="Y11" s="622"/>
      <c r="Z11" s="673">
        <v>0.2</v>
      </c>
      <c r="AA11" s="673"/>
      <c r="AB11" s="673"/>
      <c r="AC11" s="673"/>
      <c r="AD11" s="674">
        <v>18060</v>
      </c>
      <c r="AE11" s="674"/>
      <c r="AF11" s="674"/>
      <c r="AG11" s="674"/>
      <c r="AH11" s="674"/>
      <c r="AI11" s="674"/>
      <c r="AJ11" s="674"/>
      <c r="AK11" s="674"/>
      <c r="AL11" s="643">
        <v>0.3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81931</v>
      </c>
      <c r="BH11" s="621"/>
      <c r="BI11" s="621"/>
      <c r="BJ11" s="621"/>
      <c r="BK11" s="621"/>
      <c r="BL11" s="621"/>
      <c r="BM11" s="621"/>
      <c r="BN11" s="622"/>
      <c r="BO11" s="673">
        <v>5.7</v>
      </c>
      <c r="BP11" s="673"/>
      <c r="BQ11" s="673"/>
      <c r="BR11" s="673"/>
      <c r="BS11" s="626" t="s">
        <v>112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447669</v>
      </c>
      <c r="CS11" s="621"/>
      <c r="CT11" s="621"/>
      <c r="CU11" s="621"/>
      <c r="CV11" s="621"/>
      <c r="CW11" s="621"/>
      <c r="CX11" s="621"/>
      <c r="CY11" s="622"/>
      <c r="CZ11" s="673">
        <v>5.2</v>
      </c>
      <c r="DA11" s="673"/>
      <c r="DB11" s="673"/>
      <c r="DC11" s="673"/>
      <c r="DD11" s="626">
        <v>153673</v>
      </c>
      <c r="DE11" s="621"/>
      <c r="DF11" s="621"/>
      <c r="DG11" s="621"/>
      <c r="DH11" s="621"/>
      <c r="DI11" s="621"/>
      <c r="DJ11" s="621"/>
      <c r="DK11" s="621"/>
      <c r="DL11" s="621"/>
      <c r="DM11" s="621"/>
      <c r="DN11" s="621"/>
      <c r="DO11" s="621"/>
      <c r="DP11" s="622"/>
      <c r="DQ11" s="626">
        <v>306644</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700094</v>
      </c>
      <c r="BH12" s="621"/>
      <c r="BI12" s="621"/>
      <c r="BJ12" s="621"/>
      <c r="BK12" s="621"/>
      <c r="BL12" s="621"/>
      <c r="BM12" s="621"/>
      <c r="BN12" s="622"/>
      <c r="BO12" s="673">
        <v>48.5</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151746</v>
      </c>
      <c r="CS12" s="621"/>
      <c r="CT12" s="621"/>
      <c r="CU12" s="621"/>
      <c r="CV12" s="621"/>
      <c r="CW12" s="621"/>
      <c r="CX12" s="621"/>
      <c r="CY12" s="622"/>
      <c r="CZ12" s="673">
        <v>1.7</v>
      </c>
      <c r="DA12" s="673"/>
      <c r="DB12" s="673"/>
      <c r="DC12" s="673"/>
      <c r="DD12" s="626">
        <v>49055</v>
      </c>
      <c r="DE12" s="621"/>
      <c r="DF12" s="621"/>
      <c r="DG12" s="621"/>
      <c r="DH12" s="621"/>
      <c r="DI12" s="621"/>
      <c r="DJ12" s="621"/>
      <c r="DK12" s="621"/>
      <c r="DL12" s="621"/>
      <c r="DM12" s="621"/>
      <c r="DN12" s="621"/>
      <c r="DO12" s="621"/>
      <c r="DP12" s="622"/>
      <c r="DQ12" s="626">
        <v>107019</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18303</v>
      </c>
      <c r="S13" s="621"/>
      <c r="T13" s="621"/>
      <c r="U13" s="621"/>
      <c r="V13" s="621"/>
      <c r="W13" s="621"/>
      <c r="X13" s="621"/>
      <c r="Y13" s="622"/>
      <c r="Z13" s="673">
        <v>0.2</v>
      </c>
      <c r="AA13" s="673"/>
      <c r="AB13" s="673"/>
      <c r="AC13" s="673"/>
      <c r="AD13" s="674">
        <v>18303</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694685</v>
      </c>
      <c r="BH13" s="621"/>
      <c r="BI13" s="621"/>
      <c r="BJ13" s="621"/>
      <c r="BK13" s="621"/>
      <c r="BL13" s="621"/>
      <c r="BM13" s="621"/>
      <c r="BN13" s="622"/>
      <c r="BO13" s="673">
        <v>48.2</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777733</v>
      </c>
      <c r="CS13" s="621"/>
      <c r="CT13" s="621"/>
      <c r="CU13" s="621"/>
      <c r="CV13" s="621"/>
      <c r="CW13" s="621"/>
      <c r="CX13" s="621"/>
      <c r="CY13" s="622"/>
      <c r="CZ13" s="673">
        <v>8.9</v>
      </c>
      <c r="DA13" s="673"/>
      <c r="DB13" s="673"/>
      <c r="DC13" s="673"/>
      <c r="DD13" s="626">
        <v>356980</v>
      </c>
      <c r="DE13" s="621"/>
      <c r="DF13" s="621"/>
      <c r="DG13" s="621"/>
      <c r="DH13" s="621"/>
      <c r="DI13" s="621"/>
      <c r="DJ13" s="621"/>
      <c r="DK13" s="621"/>
      <c r="DL13" s="621"/>
      <c r="DM13" s="621"/>
      <c r="DN13" s="621"/>
      <c r="DO13" s="621"/>
      <c r="DP13" s="622"/>
      <c r="DQ13" s="626">
        <v>478597</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42894</v>
      </c>
      <c r="BH14" s="621"/>
      <c r="BI14" s="621"/>
      <c r="BJ14" s="621"/>
      <c r="BK14" s="621"/>
      <c r="BL14" s="621"/>
      <c r="BM14" s="621"/>
      <c r="BN14" s="622"/>
      <c r="BO14" s="673">
        <v>3</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398139</v>
      </c>
      <c r="CS14" s="621"/>
      <c r="CT14" s="621"/>
      <c r="CU14" s="621"/>
      <c r="CV14" s="621"/>
      <c r="CW14" s="621"/>
      <c r="CX14" s="621"/>
      <c r="CY14" s="622"/>
      <c r="CZ14" s="673">
        <v>4.5999999999999996</v>
      </c>
      <c r="DA14" s="673"/>
      <c r="DB14" s="673"/>
      <c r="DC14" s="673"/>
      <c r="DD14" s="626">
        <v>52410</v>
      </c>
      <c r="DE14" s="621"/>
      <c r="DF14" s="621"/>
      <c r="DG14" s="621"/>
      <c r="DH14" s="621"/>
      <c r="DI14" s="621"/>
      <c r="DJ14" s="621"/>
      <c r="DK14" s="621"/>
      <c r="DL14" s="621"/>
      <c r="DM14" s="621"/>
      <c r="DN14" s="621"/>
      <c r="DO14" s="621"/>
      <c r="DP14" s="622"/>
      <c r="DQ14" s="626">
        <v>353399</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2040</v>
      </c>
      <c r="S15" s="621"/>
      <c r="T15" s="621"/>
      <c r="U15" s="621"/>
      <c r="V15" s="621"/>
      <c r="W15" s="621"/>
      <c r="X15" s="621"/>
      <c r="Y15" s="622"/>
      <c r="Z15" s="673">
        <v>0</v>
      </c>
      <c r="AA15" s="673"/>
      <c r="AB15" s="673"/>
      <c r="AC15" s="673"/>
      <c r="AD15" s="674">
        <v>2040</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89681</v>
      </c>
      <c r="BH15" s="621"/>
      <c r="BI15" s="621"/>
      <c r="BJ15" s="621"/>
      <c r="BK15" s="621"/>
      <c r="BL15" s="621"/>
      <c r="BM15" s="621"/>
      <c r="BN15" s="622"/>
      <c r="BO15" s="673">
        <v>6.2</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1048083</v>
      </c>
      <c r="CS15" s="621"/>
      <c r="CT15" s="621"/>
      <c r="CU15" s="621"/>
      <c r="CV15" s="621"/>
      <c r="CW15" s="621"/>
      <c r="CX15" s="621"/>
      <c r="CY15" s="622"/>
      <c r="CZ15" s="673">
        <v>12.1</v>
      </c>
      <c r="DA15" s="673"/>
      <c r="DB15" s="673"/>
      <c r="DC15" s="673"/>
      <c r="DD15" s="626">
        <v>125783</v>
      </c>
      <c r="DE15" s="621"/>
      <c r="DF15" s="621"/>
      <c r="DG15" s="621"/>
      <c r="DH15" s="621"/>
      <c r="DI15" s="621"/>
      <c r="DJ15" s="621"/>
      <c r="DK15" s="621"/>
      <c r="DL15" s="621"/>
      <c r="DM15" s="621"/>
      <c r="DN15" s="621"/>
      <c r="DO15" s="621"/>
      <c r="DP15" s="622"/>
      <c r="DQ15" s="626">
        <v>884614</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4623766</v>
      </c>
      <c r="S16" s="621"/>
      <c r="T16" s="621"/>
      <c r="U16" s="621"/>
      <c r="V16" s="621"/>
      <c r="W16" s="621"/>
      <c r="X16" s="621"/>
      <c r="Y16" s="622"/>
      <c r="Z16" s="673">
        <v>48.9</v>
      </c>
      <c r="AA16" s="673"/>
      <c r="AB16" s="673"/>
      <c r="AC16" s="673"/>
      <c r="AD16" s="674">
        <v>4168989</v>
      </c>
      <c r="AE16" s="674"/>
      <c r="AF16" s="674"/>
      <c r="AG16" s="674"/>
      <c r="AH16" s="674"/>
      <c r="AI16" s="674"/>
      <c r="AJ16" s="674"/>
      <c r="AK16" s="674"/>
      <c r="AL16" s="643">
        <v>69.7</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110116</v>
      </c>
      <c r="CS16" s="621"/>
      <c r="CT16" s="621"/>
      <c r="CU16" s="621"/>
      <c r="CV16" s="621"/>
      <c r="CW16" s="621"/>
      <c r="CX16" s="621"/>
      <c r="CY16" s="622"/>
      <c r="CZ16" s="673">
        <v>1.3</v>
      </c>
      <c r="DA16" s="673"/>
      <c r="DB16" s="673"/>
      <c r="DC16" s="673"/>
      <c r="DD16" s="626" t="s">
        <v>112</v>
      </c>
      <c r="DE16" s="621"/>
      <c r="DF16" s="621"/>
      <c r="DG16" s="621"/>
      <c r="DH16" s="621"/>
      <c r="DI16" s="621"/>
      <c r="DJ16" s="621"/>
      <c r="DK16" s="621"/>
      <c r="DL16" s="621"/>
      <c r="DM16" s="621"/>
      <c r="DN16" s="621"/>
      <c r="DO16" s="621"/>
      <c r="DP16" s="622"/>
      <c r="DQ16" s="626">
        <v>5846</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4168989</v>
      </c>
      <c r="S17" s="621"/>
      <c r="T17" s="621"/>
      <c r="U17" s="621"/>
      <c r="V17" s="621"/>
      <c r="W17" s="621"/>
      <c r="X17" s="621"/>
      <c r="Y17" s="622"/>
      <c r="Z17" s="673">
        <v>44.1</v>
      </c>
      <c r="AA17" s="673"/>
      <c r="AB17" s="673"/>
      <c r="AC17" s="673"/>
      <c r="AD17" s="674">
        <v>4168989</v>
      </c>
      <c r="AE17" s="674"/>
      <c r="AF17" s="674"/>
      <c r="AG17" s="674"/>
      <c r="AH17" s="674"/>
      <c r="AI17" s="674"/>
      <c r="AJ17" s="674"/>
      <c r="AK17" s="674"/>
      <c r="AL17" s="643">
        <v>69.7</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1109934</v>
      </c>
      <c r="CS17" s="621"/>
      <c r="CT17" s="621"/>
      <c r="CU17" s="621"/>
      <c r="CV17" s="621"/>
      <c r="CW17" s="621"/>
      <c r="CX17" s="621"/>
      <c r="CY17" s="622"/>
      <c r="CZ17" s="673">
        <v>12.8</v>
      </c>
      <c r="DA17" s="673"/>
      <c r="DB17" s="673"/>
      <c r="DC17" s="673"/>
      <c r="DD17" s="626" t="s">
        <v>112</v>
      </c>
      <c r="DE17" s="621"/>
      <c r="DF17" s="621"/>
      <c r="DG17" s="621"/>
      <c r="DH17" s="621"/>
      <c r="DI17" s="621"/>
      <c r="DJ17" s="621"/>
      <c r="DK17" s="621"/>
      <c r="DL17" s="621"/>
      <c r="DM17" s="621"/>
      <c r="DN17" s="621"/>
      <c r="DO17" s="621"/>
      <c r="DP17" s="622"/>
      <c r="DQ17" s="626">
        <v>1089853</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454777</v>
      </c>
      <c r="S18" s="621"/>
      <c r="T18" s="621"/>
      <c r="U18" s="621"/>
      <c r="V18" s="621"/>
      <c r="W18" s="621"/>
      <c r="X18" s="621"/>
      <c r="Y18" s="622"/>
      <c r="Z18" s="673">
        <v>4.8</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15203</v>
      </c>
      <c r="BH19" s="621"/>
      <c r="BI19" s="621"/>
      <c r="BJ19" s="621"/>
      <c r="BK19" s="621"/>
      <c r="BL19" s="621"/>
      <c r="BM19" s="621"/>
      <c r="BN19" s="622"/>
      <c r="BO19" s="673">
        <v>1.1000000000000001</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6424461</v>
      </c>
      <c r="S20" s="621"/>
      <c r="T20" s="621"/>
      <c r="U20" s="621"/>
      <c r="V20" s="621"/>
      <c r="W20" s="621"/>
      <c r="X20" s="621"/>
      <c r="Y20" s="622"/>
      <c r="Z20" s="673">
        <v>68</v>
      </c>
      <c r="AA20" s="673"/>
      <c r="AB20" s="673"/>
      <c r="AC20" s="673"/>
      <c r="AD20" s="674">
        <v>5969684</v>
      </c>
      <c r="AE20" s="674"/>
      <c r="AF20" s="674"/>
      <c r="AG20" s="674"/>
      <c r="AH20" s="674"/>
      <c r="AI20" s="674"/>
      <c r="AJ20" s="674"/>
      <c r="AK20" s="674"/>
      <c r="AL20" s="643">
        <v>99.7</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15203</v>
      </c>
      <c r="BH20" s="621"/>
      <c r="BI20" s="621"/>
      <c r="BJ20" s="621"/>
      <c r="BK20" s="621"/>
      <c r="BL20" s="621"/>
      <c r="BM20" s="621"/>
      <c r="BN20" s="622"/>
      <c r="BO20" s="673">
        <v>1.1000000000000001</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8692540</v>
      </c>
      <c r="CS20" s="621"/>
      <c r="CT20" s="621"/>
      <c r="CU20" s="621"/>
      <c r="CV20" s="621"/>
      <c r="CW20" s="621"/>
      <c r="CX20" s="621"/>
      <c r="CY20" s="622"/>
      <c r="CZ20" s="673">
        <v>100</v>
      </c>
      <c r="DA20" s="673"/>
      <c r="DB20" s="673"/>
      <c r="DC20" s="673"/>
      <c r="DD20" s="626">
        <v>821617</v>
      </c>
      <c r="DE20" s="621"/>
      <c r="DF20" s="621"/>
      <c r="DG20" s="621"/>
      <c r="DH20" s="621"/>
      <c r="DI20" s="621"/>
      <c r="DJ20" s="621"/>
      <c r="DK20" s="621"/>
      <c r="DL20" s="621"/>
      <c r="DM20" s="621"/>
      <c r="DN20" s="621"/>
      <c r="DO20" s="621"/>
      <c r="DP20" s="622"/>
      <c r="DQ20" s="626">
        <v>6674036</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1930</v>
      </c>
      <c r="S21" s="621"/>
      <c r="T21" s="621"/>
      <c r="U21" s="621"/>
      <c r="V21" s="621"/>
      <c r="W21" s="621"/>
      <c r="X21" s="621"/>
      <c r="Y21" s="622"/>
      <c r="Z21" s="673">
        <v>0</v>
      </c>
      <c r="AA21" s="673"/>
      <c r="AB21" s="673"/>
      <c r="AC21" s="673"/>
      <c r="AD21" s="674">
        <v>1930</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15203</v>
      </c>
      <c r="BH21" s="621"/>
      <c r="BI21" s="621"/>
      <c r="BJ21" s="621"/>
      <c r="BK21" s="621"/>
      <c r="BL21" s="621"/>
      <c r="BM21" s="621"/>
      <c r="BN21" s="622"/>
      <c r="BO21" s="673">
        <v>1.1000000000000001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65351</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91936</v>
      </c>
      <c r="S23" s="621"/>
      <c r="T23" s="621"/>
      <c r="U23" s="621"/>
      <c r="V23" s="621"/>
      <c r="W23" s="621"/>
      <c r="X23" s="621"/>
      <c r="Y23" s="622"/>
      <c r="Z23" s="673">
        <v>1</v>
      </c>
      <c r="AA23" s="673"/>
      <c r="AB23" s="673"/>
      <c r="AC23" s="673"/>
      <c r="AD23" s="674">
        <v>2427</v>
      </c>
      <c r="AE23" s="674"/>
      <c r="AF23" s="674"/>
      <c r="AG23" s="674"/>
      <c r="AH23" s="674"/>
      <c r="AI23" s="674"/>
      <c r="AJ23" s="674"/>
      <c r="AK23" s="674"/>
      <c r="AL23" s="643">
        <v>0</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12183</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3336499</v>
      </c>
      <c r="CS24" s="671"/>
      <c r="CT24" s="671"/>
      <c r="CU24" s="671"/>
      <c r="CV24" s="671"/>
      <c r="CW24" s="671"/>
      <c r="CX24" s="671"/>
      <c r="CY24" s="718"/>
      <c r="CZ24" s="722">
        <v>38.4</v>
      </c>
      <c r="DA24" s="723"/>
      <c r="DB24" s="723"/>
      <c r="DC24" s="724"/>
      <c r="DD24" s="717">
        <v>2690415</v>
      </c>
      <c r="DE24" s="671"/>
      <c r="DF24" s="671"/>
      <c r="DG24" s="671"/>
      <c r="DH24" s="671"/>
      <c r="DI24" s="671"/>
      <c r="DJ24" s="671"/>
      <c r="DK24" s="718"/>
      <c r="DL24" s="717">
        <v>2023462</v>
      </c>
      <c r="DM24" s="671"/>
      <c r="DN24" s="671"/>
      <c r="DO24" s="671"/>
      <c r="DP24" s="671"/>
      <c r="DQ24" s="671"/>
      <c r="DR24" s="671"/>
      <c r="DS24" s="671"/>
      <c r="DT24" s="671"/>
      <c r="DU24" s="671"/>
      <c r="DV24" s="718"/>
      <c r="DW24" s="719">
        <v>33.799999999999997</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646491</v>
      </c>
      <c r="S25" s="621"/>
      <c r="T25" s="621"/>
      <c r="U25" s="621"/>
      <c r="V25" s="621"/>
      <c r="W25" s="621"/>
      <c r="X25" s="621"/>
      <c r="Y25" s="622"/>
      <c r="Z25" s="673">
        <v>6.8</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1371123</v>
      </c>
      <c r="CS25" s="639"/>
      <c r="CT25" s="639"/>
      <c r="CU25" s="639"/>
      <c r="CV25" s="639"/>
      <c r="CW25" s="639"/>
      <c r="CX25" s="639"/>
      <c r="CY25" s="640"/>
      <c r="CZ25" s="623">
        <v>15.8</v>
      </c>
      <c r="DA25" s="641"/>
      <c r="DB25" s="641"/>
      <c r="DC25" s="642"/>
      <c r="DD25" s="626">
        <v>1308042</v>
      </c>
      <c r="DE25" s="639"/>
      <c r="DF25" s="639"/>
      <c r="DG25" s="639"/>
      <c r="DH25" s="639"/>
      <c r="DI25" s="639"/>
      <c r="DJ25" s="639"/>
      <c r="DK25" s="640"/>
      <c r="DL25" s="626">
        <v>1241375</v>
      </c>
      <c r="DM25" s="639"/>
      <c r="DN25" s="639"/>
      <c r="DO25" s="639"/>
      <c r="DP25" s="639"/>
      <c r="DQ25" s="639"/>
      <c r="DR25" s="639"/>
      <c r="DS25" s="639"/>
      <c r="DT25" s="639"/>
      <c r="DU25" s="639"/>
      <c r="DV25" s="640"/>
      <c r="DW25" s="643">
        <v>20.7</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944740</v>
      </c>
      <c r="CS26" s="621"/>
      <c r="CT26" s="621"/>
      <c r="CU26" s="621"/>
      <c r="CV26" s="621"/>
      <c r="CW26" s="621"/>
      <c r="CX26" s="621"/>
      <c r="CY26" s="622"/>
      <c r="CZ26" s="623">
        <v>10.9</v>
      </c>
      <c r="DA26" s="641"/>
      <c r="DB26" s="641"/>
      <c r="DC26" s="642"/>
      <c r="DD26" s="626">
        <v>892900</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544582</v>
      </c>
      <c r="S27" s="621"/>
      <c r="T27" s="621"/>
      <c r="U27" s="621"/>
      <c r="V27" s="621"/>
      <c r="W27" s="621"/>
      <c r="X27" s="621"/>
      <c r="Y27" s="622"/>
      <c r="Z27" s="673">
        <v>5.8</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1442592</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855442</v>
      </c>
      <c r="CS27" s="639"/>
      <c r="CT27" s="639"/>
      <c r="CU27" s="639"/>
      <c r="CV27" s="639"/>
      <c r="CW27" s="639"/>
      <c r="CX27" s="639"/>
      <c r="CY27" s="640"/>
      <c r="CZ27" s="623">
        <v>9.8000000000000007</v>
      </c>
      <c r="DA27" s="641"/>
      <c r="DB27" s="641"/>
      <c r="DC27" s="642"/>
      <c r="DD27" s="626">
        <v>292520</v>
      </c>
      <c r="DE27" s="639"/>
      <c r="DF27" s="639"/>
      <c r="DG27" s="639"/>
      <c r="DH27" s="639"/>
      <c r="DI27" s="639"/>
      <c r="DJ27" s="639"/>
      <c r="DK27" s="640"/>
      <c r="DL27" s="626">
        <v>274406</v>
      </c>
      <c r="DM27" s="639"/>
      <c r="DN27" s="639"/>
      <c r="DO27" s="639"/>
      <c r="DP27" s="639"/>
      <c r="DQ27" s="639"/>
      <c r="DR27" s="639"/>
      <c r="DS27" s="639"/>
      <c r="DT27" s="639"/>
      <c r="DU27" s="639"/>
      <c r="DV27" s="640"/>
      <c r="DW27" s="643">
        <v>4.5999999999999996</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21260</v>
      </c>
      <c r="S28" s="621"/>
      <c r="T28" s="621"/>
      <c r="U28" s="621"/>
      <c r="V28" s="621"/>
      <c r="W28" s="621"/>
      <c r="X28" s="621"/>
      <c r="Y28" s="622"/>
      <c r="Z28" s="673">
        <v>0.2</v>
      </c>
      <c r="AA28" s="673"/>
      <c r="AB28" s="673"/>
      <c r="AC28" s="673"/>
      <c r="AD28" s="674">
        <v>5551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1109934</v>
      </c>
      <c r="CS28" s="621"/>
      <c r="CT28" s="621"/>
      <c r="CU28" s="621"/>
      <c r="CV28" s="621"/>
      <c r="CW28" s="621"/>
      <c r="CX28" s="621"/>
      <c r="CY28" s="622"/>
      <c r="CZ28" s="623">
        <v>12.8</v>
      </c>
      <c r="DA28" s="641"/>
      <c r="DB28" s="641"/>
      <c r="DC28" s="642"/>
      <c r="DD28" s="626">
        <v>1089853</v>
      </c>
      <c r="DE28" s="621"/>
      <c r="DF28" s="621"/>
      <c r="DG28" s="621"/>
      <c r="DH28" s="621"/>
      <c r="DI28" s="621"/>
      <c r="DJ28" s="621"/>
      <c r="DK28" s="622"/>
      <c r="DL28" s="626">
        <v>507681</v>
      </c>
      <c r="DM28" s="621"/>
      <c r="DN28" s="621"/>
      <c r="DO28" s="621"/>
      <c r="DP28" s="621"/>
      <c r="DQ28" s="621"/>
      <c r="DR28" s="621"/>
      <c r="DS28" s="621"/>
      <c r="DT28" s="621"/>
      <c r="DU28" s="621"/>
      <c r="DV28" s="622"/>
      <c r="DW28" s="643">
        <v>8.5</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5857</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1109934</v>
      </c>
      <c r="CS29" s="639"/>
      <c r="CT29" s="639"/>
      <c r="CU29" s="639"/>
      <c r="CV29" s="639"/>
      <c r="CW29" s="639"/>
      <c r="CX29" s="639"/>
      <c r="CY29" s="640"/>
      <c r="CZ29" s="623">
        <v>12.8</v>
      </c>
      <c r="DA29" s="641"/>
      <c r="DB29" s="641"/>
      <c r="DC29" s="642"/>
      <c r="DD29" s="626">
        <v>1089853</v>
      </c>
      <c r="DE29" s="639"/>
      <c r="DF29" s="639"/>
      <c r="DG29" s="639"/>
      <c r="DH29" s="639"/>
      <c r="DI29" s="639"/>
      <c r="DJ29" s="639"/>
      <c r="DK29" s="640"/>
      <c r="DL29" s="626">
        <v>507681</v>
      </c>
      <c r="DM29" s="639"/>
      <c r="DN29" s="639"/>
      <c r="DO29" s="639"/>
      <c r="DP29" s="639"/>
      <c r="DQ29" s="639"/>
      <c r="DR29" s="639"/>
      <c r="DS29" s="639"/>
      <c r="DT29" s="639"/>
      <c r="DU29" s="639"/>
      <c r="DV29" s="640"/>
      <c r="DW29" s="643">
        <v>8.5</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19095</v>
      </c>
      <c r="S30" s="621"/>
      <c r="T30" s="621"/>
      <c r="U30" s="621"/>
      <c r="V30" s="621"/>
      <c r="W30" s="621"/>
      <c r="X30" s="621"/>
      <c r="Y30" s="622"/>
      <c r="Z30" s="673">
        <v>0.2</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98.5</v>
      </c>
      <c r="BH30" s="687"/>
      <c r="BI30" s="687"/>
      <c r="BJ30" s="687"/>
      <c r="BK30" s="687"/>
      <c r="BL30" s="687"/>
      <c r="BM30" s="688">
        <v>94.5</v>
      </c>
      <c r="BN30" s="687"/>
      <c r="BO30" s="687"/>
      <c r="BP30" s="687"/>
      <c r="BQ30" s="689"/>
      <c r="BR30" s="686">
        <v>98.4</v>
      </c>
      <c r="BS30" s="687"/>
      <c r="BT30" s="687"/>
      <c r="BU30" s="687"/>
      <c r="BV30" s="687"/>
      <c r="BW30" s="687"/>
      <c r="BX30" s="688">
        <v>93.9</v>
      </c>
      <c r="BY30" s="687"/>
      <c r="BZ30" s="687"/>
      <c r="CA30" s="687"/>
      <c r="CB30" s="689"/>
      <c r="CD30" s="692"/>
      <c r="CE30" s="693"/>
      <c r="CF30" s="657" t="s">
        <v>291</v>
      </c>
      <c r="CG30" s="654"/>
      <c r="CH30" s="654"/>
      <c r="CI30" s="654"/>
      <c r="CJ30" s="654"/>
      <c r="CK30" s="654"/>
      <c r="CL30" s="654"/>
      <c r="CM30" s="654"/>
      <c r="CN30" s="654"/>
      <c r="CO30" s="654"/>
      <c r="CP30" s="654"/>
      <c r="CQ30" s="655"/>
      <c r="CR30" s="620">
        <v>1074179</v>
      </c>
      <c r="CS30" s="621"/>
      <c r="CT30" s="621"/>
      <c r="CU30" s="621"/>
      <c r="CV30" s="621"/>
      <c r="CW30" s="621"/>
      <c r="CX30" s="621"/>
      <c r="CY30" s="622"/>
      <c r="CZ30" s="623">
        <v>12.4</v>
      </c>
      <c r="DA30" s="641"/>
      <c r="DB30" s="641"/>
      <c r="DC30" s="642"/>
      <c r="DD30" s="626">
        <v>1054098</v>
      </c>
      <c r="DE30" s="621"/>
      <c r="DF30" s="621"/>
      <c r="DG30" s="621"/>
      <c r="DH30" s="621"/>
      <c r="DI30" s="621"/>
      <c r="DJ30" s="621"/>
      <c r="DK30" s="622"/>
      <c r="DL30" s="626">
        <v>471926</v>
      </c>
      <c r="DM30" s="621"/>
      <c r="DN30" s="621"/>
      <c r="DO30" s="621"/>
      <c r="DP30" s="621"/>
      <c r="DQ30" s="621"/>
      <c r="DR30" s="621"/>
      <c r="DS30" s="621"/>
      <c r="DT30" s="621"/>
      <c r="DU30" s="621"/>
      <c r="DV30" s="622"/>
      <c r="DW30" s="643">
        <v>7.9</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945962</v>
      </c>
      <c r="S31" s="621"/>
      <c r="T31" s="621"/>
      <c r="U31" s="621"/>
      <c r="V31" s="621"/>
      <c r="W31" s="621"/>
      <c r="X31" s="621"/>
      <c r="Y31" s="622"/>
      <c r="Z31" s="673">
        <v>10</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99.2</v>
      </c>
      <c r="BH31" s="639"/>
      <c r="BI31" s="639"/>
      <c r="BJ31" s="639"/>
      <c r="BK31" s="639"/>
      <c r="BL31" s="639"/>
      <c r="BM31" s="675">
        <v>96.4</v>
      </c>
      <c r="BN31" s="685"/>
      <c r="BO31" s="685"/>
      <c r="BP31" s="685"/>
      <c r="BQ31" s="649"/>
      <c r="BR31" s="684">
        <v>99</v>
      </c>
      <c r="BS31" s="639"/>
      <c r="BT31" s="639"/>
      <c r="BU31" s="639"/>
      <c r="BV31" s="639"/>
      <c r="BW31" s="639"/>
      <c r="BX31" s="675">
        <v>96.1</v>
      </c>
      <c r="BY31" s="685"/>
      <c r="BZ31" s="685"/>
      <c r="CA31" s="685"/>
      <c r="CB31" s="649"/>
      <c r="CD31" s="692"/>
      <c r="CE31" s="693"/>
      <c r="CF31" s="657" t="s">
        <v>295</v>
      </c>
      <c r="CG31" s="654"/>
      <c r="CH31" s="654"/>
      <c r="CI31" s="654"/>
      <c r="CJ31" s="654"/>
      <c r="CK31" s="654"/>
      <c r="CL31" s="654"/>
      <c r="CM31" s="654"/>
      <c r="CN31" s="654"/>
      <c r="CO31" s="654"/>
      <c r="CP31" s="654"/>
      <c r="CQ31" s="655"/>
      <c r="CR31" s="620">
        <v>35755</v>
      </c>
      <c r="CS31" s="639"/>
      <c r="CT31" s="639"/>
      <c r="CU31" s="639"/>
      <c r="CV31" s="639"/>
      <c r="CW31" s="639"/>
      <c r="CX31" s="639"/>
      <c r="CY31" s="640"/>
      <c r="CZ31" s="623">
        <v>0.4</v>
      </c>
      <c r="DA31" s="641"/>
      <c r="DB31" s="641"/>
      <c r="DC31" s="642"/>
      <c r="DD31" s="626">
        <v>35755</v>
      </c>
      <c r="DE31" s="639"/>
      <c r="DF31" s="639"/>
      <c r="DG31" s="639"/>
      <c r="DH31" s="639"/>
      <c r="DI31" s="639"/>
      <c r="DJ31" s="639"/>
      <c r="DK31" s="640"/>
      <c r="DL31" s="626">
        <v>35755</v>
      </c>
      <c r="DM31" s="639"/>
      <c r="DN31" s="639"/>
      <c r="DO31" s="639"/>
      <c r="DP31" s="639"/>
      <c r="DQ31" s="639"/>
      <c r="DR31" s="639"/>
      <c r="DS31" s="639"/>
      <c r="DT31" s="639"/>
      <c r="DU31" s="639"/>
      <c r="DV31" s="640"/>
      <c r="DW31" s="643">
        <v>0.6</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112465</v>
      </c>
      <c r="S32" s="621"/>
      <c r="T32" s="621"/>
      <c r="U32" s="621"/>
      <c r="V32" s="621"/>
      <c r="W32" s="621"/>
      <c r="X32" s="621"/>
      <c r="Y32" s="622"/>
      <c r="Z32" s="673">
        <v>1.2</v>
      </c>
      <c r="AA32" s="673"/>
      <c r="AB32" s="673"/>
      <c r="AC32" s="673"/>
      <c r="AD32" s="674">
        <v>5980</v>
      </c>
      <c r="AE32" s="674"/>
      <c r="AF32" s="674"/>
      <c r="AG32" s="674"/>
      <c r="AH32" s="674"/>
      <c r="AI32" s="674"/>
      <c r="AJ32" s="674"/>
      <c r="AK32" s="674"/>
      <c r="AL32" s="643">
        <v>0.1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97.8</v>
      </c>
      <c r="BH32" s="605"/>
      <c r="BI32" s="605"/>
      <c r="BJ32" s="605"/>
      <c r="BK32" s="605"/>
      <c r="BL32" s="605"/>
      <c r="BM32" s="668">
        <v>92.4</v>
      </c>
      <c r="BN32" s="605"/>
      <c r="BO32" s="605"/>
      <c r="BP32" s="605"/>
      <c r="BQ32" s="662"/>
      <c r="BR32" s="683">
        <v>97.7</v>
      </c>
      <c r="BS32" s="605"/>
      <c r="BT32" s="605"/>
      <c r="BU32" s="605"/>
      <c r="BV32" s="605"/>
      <c r="BW32" s="605"/>
      <c r="BX32" s="668">
        <v>91.5</v>
      </c>
      <c r="BY32" s="605"/>
      <c r="BZ32" s="605"/>
      <c r="CA32" s="605"/>
      <c r="CB32" s="662"/>
      <c r="CD32" s="694"/>
      <c r="CE32" s="695"/>
      <c r="CF32" s="657" t="s">
        <v>298</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562700</v>
      </c>
      <c r="S33" s="621"/>
      <c r="T33" s="621"/>
      <c r="U33" s="621"/>
      <c r="V33" s="621"/>
      <c r="W33" s="621"/>
      <c r="X33" s="621"/>
      <c r="Y33" s="622"/>
      <c r="Z33" s="673">
        <v>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4424308</v>
      </c>
      <c r="CS33" s="639"/>
      <c r="CT33" s="639"/>
      <c r="CU33" s="639"/>
      <c r="CV33" s="639"/>
      <c r="CW33" s="639"/>
      <c r="CX33" s="639"/>
      <c r="CY33" s="640"/>
      <c r="CZ33" s="623">
        <v>50.9</v>
      </c>
      <c r="DA33" s="641"/>
      <c r="DB33" s="641"/>
      <c r="DC33" s="642"/>
      <c r="DD33" s="626">
        <v>3649134</v>
      </c>
      <c r="DE33" s="639"/>
      <c r="DF33" s="639"/>
      <c r="DG33" s="639"/>
      <c r="DH33" s="639"/>
      <c r="DI33" s="639"/>
      <c r="DJ33" s="639"/>
      <c r="DK33" s="640"/>
      <c r="DL33" s="626">
        <v>2222738</v>
      </c>
      <c r="DM33" s="639"/>
      <c r="DN33" s="639"/>
      <c r="DO33" s="639"/>
      <c r="DP33" s="639"/>
      <c r="DQ33" s="639"/>
      <c r="DR33" s="639"/>
      <c r="DS33" s="639"/>
      <c r="DT33" s="639"/>
      <c r="DU33" s="639"/>
      <c r="DV33" s="640"/>
      <c r="DW33" s="643">
        <v>37.1</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1099298</v>
      </c>
      <c r="CS34" s="621"/>
      <c r="CT34" s="621"/>
      <c r="CU34" s="621"/>
      <c r="CV34" s="621"/>
      <c r="CW34" s="621"/>
      <c r="CX34" s="621"/>
      <c r="CY34" s="622"/>
      <c r="CZ34" s="623">
        <v>12.6</v>
      </c>
      <c r="DA34" s="641"/>
      <c r="DB34" s="641"/>
      <c r="DC34" s="642"/>
      <c r="DD34" s="626">
        <v>889734</v>
      </c>
      <c r="DE34" s="621"/>
      <c r="DF34" s="621"/>
      <c r="DG34" s="621"/>
      <c r="DH34" s="621"/>
      <c r="DI34" s="621"/>
      <c r="DJ34" s="621"/>
      <c r="DK34" s="622"/>
      <c r="DL34" s="626">
        <v>496682</v>
      </c>
      <c r="DM34" s="621"/>
      <c r="DN34" s="621"/>
      <c r="DO34" s="621"/>
      <c r="DP34" s="621"/>
      <c r="DQ34" s="621"/>
      <c r="DR34" s="621"/>
      <c r="DS34" s="621"/>
      <c r="DT34" s="621"/>
      <c r="DU34" s="621"/>
      <c r="DV34" s="622"/>
      <c r="DW34" s="643">
        <v>8.3000000000000007</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1554866</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128793</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62968</v>
      </c>
      <c r="CS35" s="639"/>
      <c r="CT35" s="639"/>
      <c r="CU35" s="639"/>
      <c r="CV35" s="639"/>
      <c r="CW35" s="639"/>
      <c r="CX35" s="639"/>
      <c r="CY35" s="640"/>
      <c r="CZ35" s="623">
        <v>0.7</v>
      </c>
      <c r="DA35" s="641"/>
      <c r="DB35" s="641"/>
      <c r="DC35" s="642"/>
      <c r="DD35" s="626">
        <v>42145</v>
      </c>
      <c r="DE35" s="639"/>
      <c r="DF35" s="639"/>
      <c r="DG35" s="639"/>
      <c r="DH35" s="639"/>
      <c r="DI35" s="639"/>
      <c r="DJ35" s="639"/>
      <c r="DK35" s="640"/>
      <c r="DL35" s="626">
        <v>26946</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9454273</v>
      </c>
      <c r="S36" s="661"/>
      <c r="T36" s="661"/>
      <c r="U36" s="661"/>
      <c r="V36" s="661"/>
      <c r="W36" s="661"/>
      <c r="X36" s="661"/>
      <c r="Y36" s="664"/>
      <c r="Z36" s="665">
        <v>100</v>
      </c>
      <c r="AA36" s="665"/>
      <c r="AB36" s="665"/>
      <c r="AC36" s="665"/>
      <c r="AD36" s="666">
        <v>5985572</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361475</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77207</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1161527</v>
      </c>
      <c r="CS36" s="621"/>
      <c r="CT36" s="621"/>
      <c r="CU36" s="621"/>
      <c r="CV36" s="621"/>
      <c r="CW36" s="621"/>
      <c r="CX36" s="621"/>
      <c r="CY36" s="622"/>
      <c r="CZ36" s="623">
        <v>13.4</v>
      </c>
      <c r="DA36" s="641"/>
      <c r="DB36" s="641"/>
      <c r="DC36" s="642"/>
      <c r="DD36" s="626">
        <v>1036255</v>
      </c>
      <c r="DE36" s="621"/>
      <c r="DF36" s="621"/>
      <c r="DG36" s="621"/>
      <c r="DH36" s="621"/>
      <c r="DI36" s="621"/>
      <c r="DJ36" s="621"/>
      <c r="DK36" s="622"/>
      <c r="DL36" s="626">
        <v>920271</v>
      </c>
      <c r="DM36" s="621"/>
      <c r="DN36" s="621"/>
      <c r="DO36" s="621"/>
      <c r="DP36" s="621"/>
      <c r="DQ36" s="621"/>
      <c r="DR36" s="621"/>
      <c r="DS36" s="621"/>
      <c r="DT36" s="621"/>
      <c r="DU36" s="621"/>
      <c r="DV36" s="622"/>
      <c r="DW36" s="643">
        <v>15.4</v>
      </c>
      <c r="DX36" s="644"/>
      <c r="DY36" s="644"/>
      <c r="DZ36" s="644"/>
      <c r="EA36" s="644"/>
      <c r="EB36" s="644"/>
      <c r="EC36" s="645"/>
    </row>
    <row r="37" spans="2:133" ht="11.25" customHeight="1">
      <c r="AQ37" s="646" t="s">
        <v>313</v>
      </c>
      <c r="AR37" s="647"/>
      <c r="AS37" s="647"/>
      <c r="AT37" s="647"/>
      <c r="AU37" s="647"/>
      <c r="AV37" s="647"/>
      <c r="AW37" s="647"/>
      <c r="AX37" s="647"/>
      <c r="AY37" s="648"/>
      <c r="AZ37" s="620">
        <v>307463</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2188</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583436</v>
      </c>
      <c r="CS37" s="639"/>
      <c r="CT37" s="639"/>
      <c r="CU37" s="639"/>
      <c r="CV37" s="639"/>
      <c r="CW37" s="639"/>
      <c r="CX37" s="639"/>
      <c r="CY37" s="640"/>
      <c r="CZ37" s="623">
        <v>6.7</v>
      </c>
      <c r="DA37" s="641"/>
      <c r="DB37" s="641"/>
      <c r="DC37" s="642"/>
      <c r="DD37" s="626">
        <v>569965</v>
      </c>
      <c r="DE37" s="639"/>
      <c r="DF37" s="639"/>
      <c r="DG37" s="639"/>
      <c r="DH37" s="639"/>
      <c r="DI37" s="639"/>
      <c r="DJ37" s="639"/>
      <c r="DK37" s="640"/>
      <c r="DL37" s="626">
        <v>567998</v>
      </c>
      <c r="DM37" s="639"/>
      <c r="DN37" s="639"/>
      <c r="DO37" s="639"/>
      <c r="DP37" s="639"/>
      <c r="DQ37" s="639"/>
      <c r="DR37" s="639"/>
      <c r="DS37" s="639"/>
      <c r="DT37" s="639"/>
      <c r="DU37" s="639"/>
      <c r="DV37" s="640"/>
      <c r="DW37" s="643">
        <v>9.5</v>
      </c>
      <c r="DX37" s="644"/>
      <c r="DY37" s="644"/>
      <c r="DZ37" s="644"/>
      <c r="EA37" s="644"/>
      <c r="EB37" s="644"/>
      <c r="EC37" s="645"/>
    </row>
    <row r="38" spans="2:133" ht="11.25" customHeight="1">
      <c r="AQ38" s="646" t="s">
        <v>316</v>
      </c>
      <c r="AR38" s="647"/>
      <c r="AS38" s="647"/>
      <c r="AT38" s="647"/>
      <c r="AU38" s="647"/>
      <c r="AV38" s="647"/>
      <c r="AW38" s="647"/>
      <c r="AX38" s="647"/>
      <c r="AY38" s="648"/>
      <c r="AZ38" s="620">
        <v>66401</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3439</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1488465</v>
      </c>
      <c r="CS38" s="621"/>
      <c r="CT38" s="621"/>
      <c r="CU38" s="621"/>
      <c r="CV38" s="621"/>
      <c r="CW38" s="621"/>
      <c r="CX38" s="621"/>
      <c r="CY38" s="622"/>
      <c r="CZ38" s="623">
        <v>17.100000000000001</v>
      </c>
      <c r="DA38" s="641"/>
      <c r="DB38" s="641"/>
      <c r="DC38" s="642"/>
      <c r="DD38" s="626">
        <v>1359500</v>
      </c>
      <c r="DE38" s="621"/>
      <c r="DF38" s="621"/>
      <c r="DG38" s="621"/>
      <c r="DH38" s="621"/>
      <c r="DI38" s="621"/>
      <c r="DJ38" s="621"/>
      <c r="DK38" s="622"/>
      <c r="DL38" s="626">
        <v>778839</v>
      </c>
      <c r="DM38" s="621"/>
      <c r="DN38" s="621"/>
      <c r="DO38" s="621"/>
      <c r="DP38" s="621"/>
      <c r="DQ38" s="621"/>
      <c r="DR38" s="621"/>
      <c r="DS38" s="621"/>
      <c r="DT38" s="621"/>
      <c r="DU38" s="621"/>
      <c r="DV38" s="622"/>
      <c r="DW38" s="643">
        <v>13</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114</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612050</v>
      </c>
      <c r="CS39" s="639"/>
      <c r="CT39" s="639"/>
      <c r="CU39" s="639"/>
      <c r="CV39" s="639"/>
      <c r="CW39" s="639"/>
      <c r="CX39" s="639"/>
      <c r="CY39" s="640"/>
      <c r="CZ39" s="623">
        <v>7</v>
      </c>
      <c r="DA39" s="641"/>
      <c r="DB39" s="641"/>
      <c r="DC39" s="642"/>
      <c r="DD39" s="626">
        <v>321500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178871</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120</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640656</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384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931733</v>
      </c>
      <c r="CS42" s="621"/>
      <c r="CT42" s="621"/>
      <c r="CU42" s="621"/>
      <c r="CV42" s="621"/>
      <c r="CW42" s="621"/>
      <c r="CX42" s="621"/>
      <c r="CY42" s="622"/>
      <c r="CZ42" s="623">
        <v>10.7</v>
      </c>
      <c r="DA42" s="624"/>
      <c r="DB42" s="624"/>
      <c r="DC42" s="625"/>
      <c r="DD42" s="626">
        <v>334487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30412</v>
      </c>
      <c r="CS43" s="639"/>
      <c r="CT43" s="639"/>
      <c r="CU43" s="639"/>
      <c r="CV43" s="639"/>
      <c r="CW43" s="639"/>
      <c r="CX43" s="639"/>
      <c r="CY43" s="640"/>
      <c r="CZ43" s="623">
        <v>0.3</v>
      </c>
      <c r="DA43" s="641"/>
      <c r="DB43" s="641"/>
      <c r="DC43" s="642"/>
      <c r="DD43" s="626">
        <v>30412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821617</v>
      </c>
      <c r="CS44" s="621"/>
      <c r="CT44" s="621"/>
      <c r="CU44" s="621"/>
      <c r="CV44" s="621"/>
      <c r="CW44" s="621"/>
      <c r="CX44" s="621"/>
      <c r="CY44" s="622"/>
      <c r="CZ44" s="623">
        <v>9.5</v>
      </c>
      <c r="DA44" s="624"/>
      <c r="DB44" s="624"/>
      <c r="DC44" s="625"/>
      <c r="DD44" s="626">
        <v>328641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410153</v>
      </c>
      <c r="CS45" s="639"/>
      <c r="CT45" s="639"/>
      <c r="CU45" s="639"/>
      <c r="CV45" s="639"/>
      <c r="CW45" s="639"/>
      <c r="CX45" s="639"/>
      <c r="CY45" s="640"/>
      <c r="CZ45" s="623">
        <v>4.7</v>
      </c>
      <c r="DA45" s="641"/>
      <c r="DB45" s="641"/>
      <c r="DC45" s="642"/>
      <c r="DD45" s="626">
        <v>67036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358309</v>
      </c>
      <c r="CS46" s="621"/>
      <c r="CT46" s="621"/>
      <c r="CU46" s="621"/>
      <c r="CV46" s="621"/>
      <c r="CW46" s="621"/>
      <c r="CX46" s="621"/>
      <c r="CY46" s="622"/>
      <c r="CZ46" s="623">
        <v>4.0999999999999996</v>
      </c>
      <c r="DA46" s="624"/>
      <c r="DB46" s="624"/>
      <c r="DC46" s="625"/>
      <c r="DD46" s="626">
        <v>247600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110116</v>
      </c>
      <c r="CS47" s="639"/>
      <c r="CT47" s="639"/>
      <c r="CU47" s="639"/>
      <c r="CV47" s="639"/>
      <c r="CW47" s="639"/>
      <c r="CX47" s="639"/>
      <c r="CY47" s="640"/>
      <c r="CZ47" s="623">
        <v>1.3</v>
      </c>
      <c r="DA47" s="641"/>
      <c r="DB47" s="641"/>
      <c r="DC47" s="642"/>
      <c r="DD47" s="626">
        <v>5846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8692540</v>
      </c>
      <c r="CS49" s="605"/>
      <c r="CT49" s="605"/>
      <c r="CU49" s="605"/>
      <c r="CV49" s="605"/>
      <c r="CW49" s="605"/>
      <c r="CX49" s="605"/>
      <c r="CY49" s="606"/>
      <c r="CZ49" s="607">
        <v>100</v>
      </c>
      <c r="DA49" s="608"/>
      <c r="DB49" s="608"/>
      <c r="DC49" s="609"/>
      <c r="DD49" s="610">
        <v>6674036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14" sqref="AK14:AO1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c r="R7" s="1134"/>
      <c r="S7" s="1134"/>
      <c r="T7" s="1134"/>
      <c r="U7" s="1134"/>
      <c r="V7" s="1134"/>
      <c r="W7" s="1134"/>
      <c r="X7" s="1134"/>
      <c r="Y7" s="1134"/>
      <c r="Z7" s="1134"/>
      <c r="AA7" s="1134"/>
      <c r="AB7" s="1134"/>
      <c r="AC7" s="1134"/>
      <c r="AD7" s="1134"/>
      <c r="AE7" s="1135"/>
      <c r="AF7" s="1136">
        <v>746</v>
      </c>
      <c r="AG7" s="1137"/>
      <c r="AH7" s="1137"/>
      <c r="AI7" s="1137"/>
      <c r="AJ7" s="1138"/>
      <c r="AK7" s="1120"/>
      <c r="AL7" s="1121"/>
      <c r="AM7" s="1121"/>
      <c r="AN7" s="1121"/>
      <c r="AO7" s="1121"/>
      <c r="AP7" s="1121"/>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746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378</v>
      </c>
      <c r="C28" s="1080"/>
      <c r="D28" s="1080"/>
      <c r="E28" s="1080"/>
      <c r="F28" s="1080"/>
      <c r="G28" s="1080"/>
      <c r="H28" s="1080"/>
      <c r="I28" s="1080"/>
      <c r="J28" s="1080"/>
      <c r="K28" s="1080"/>
      <c r="L28" s="1080"/>
      <c r="M28" s="1080"/>
      <c r="N28" s="1080"/>
      <c r="O28" s="1080"/>
      <c r="P28" s="1081"/>
      <c r="Q28" s="1082"/>
      <c r="R28" s="1083"/>
      <c r="S28" s="1083"/>
      <c r="T28" s="1083"/>
      <c r="U28" s="1083"/>
      <c r="V28" s="1083"/>
      <c r="W28" s="1083"/>
      <c r="X28" s="1083"/>
      <c r="Y28" s="1083"/>
      <c r="Z28" s="1083"/>
      <c r="AA28" s="1083"/>
      <c r="AB28" s="1083"/>
      <c r="AC28" s="1083"/>
      <c r="AD28" s="1083"/>
      <c r="AE28" s="1084"/>
      <c r="AF28" s="1085">
        <v>129</v>
      </c>
      <c r="AG28" s="1083"/>
      <c r="AH28" s="1083"/>
      <c r="AI28" s="1083"/>
      <c r="AJ28" s="1086"/>
      <c r="AK28" s="1087"/>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379</v>
      </c>
      <c r="C29" s="1067"/>
      <c r="D29" s="1067"/>
      <c r="E29" s="1067"/>
      <c r="F29" s="1067"/>
      <c r="G29" s="1067"/>
      <c r="H29" s="1067"/>
      <c r="I29" s="1067"/>
      <c r="J29" s="1067"/>
      <c r="K29" s="1067"/>
      <c r="L29" s="1067"/>
      <c r="M29" s="1067"/>
      <c r="N29" s="1067"/>
      <c r="O29" s="1067"/>
      <c r="P29" s="1068"/>
      <c r="Q29" s="1072"/>
      <c r="R29" s="1073"/>
      <c r="S29" s="1073"/>
      <c r="T29" s="1073"/>
      <c r="U29" s="1073"/>
      <c r="V29" s="1073"/>
      <c r="W29" s="1073"/>
      <c r="X29" s="1073"/>
      <c r="Y29" s="1073"/>
      <c r="Z29" s="1073"/>
      <c r="AA29" s="1073"/>
      <c r="AB29" s="1073"/>
      <c r="AC29" s="1073"/>
      <c r="AD29" s="1073"/>
      <c r="AE29" s="1074"/>
      <c r="AF29" s="1048">
        <v>83</v>
      </c>
      <c r="AG29" s="1049"/>
      <c r="AH29" s="1049"/>
      <c r="AI29" s="1049"/>
      <c r="AJ29" s="1050"/>
      <c r="AK29" s="1009"/>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380</v>
      </c>
      <c r="C30" s="1067"/>
      <c r="D30" s="1067"/>
      <c r="E30" s="1067"/>
      <c r="F30" s="1067"/>
      <c r="G30" s="1067"/>
      <c r="H30" s="1067"/>
      <c r="I30" s="1067"/>
      <c r="J30" s="1067"/>
      <c r="K30" s="1067"/>
      <c r="L30" s="1067"/>
      <c r="M30" s="1067"/>
      <c r="N30" s="1067"/>
      <c r="O30" s="1067"/>
      <c r="P30" s="1068"/>
      <c r="Q30" s="1072"/>
      <c r="R30" s="1073"/>
      <c r="S30" s="1073"/>
      <c r="T30" s="1073"/>
      <c r="U30" s="1073"/>
      <c r="V30" s="1073"/>
      <c r="W30" s="1073"/>
      <c r="X30" s="1073"/>
      <c r="Y30" s="1073"/>
      <c r="Z30" s="1073"/>
      <c r="AA30" s="1073"/>
      <c r="AB30" s="1073"/>
      <c r="AC30" s="1073"/>
      <c r="AD30" s="1073"/>
      <c r="AE30" s="1074"/>
      <c r="AF30" s="1048">
        <v>0</v>
      </c>
      <c r="AG30" s="1049"/>
      <c r="AH30" s="1049"/>
      <c r="AI30" s="1049"/>
      <c r="AJ30" s="1050"/>
      <c r="AK30" s="1009"/>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381</v>
      </c>
      <c r="C31" s="1067"/>
      <c r="D31" s="1067"/>
      <c r="E31" s="1067"/>
      <c r="F31" s="1067"/>
      <c r="G31" s="1067"/>
      <c r="H31" s="1067"/>
      <c r="I31" s="1067"/>
      <c r="J31" s="1067"/>
      <c r="K31" s="1067"/>
      <c r="L31" s="1067"/>
      <c r="M31" s="1067"/>
      <c r="N31" s="1067"/>
      <c r="O31" s="1067"/>
      <c r="P31" s="1068"/>
      <c r="Q31" s="1072"/>
      <c r="R31" s="1073"/>
      <c r="S31" s="1073"/>
      <c r="T31" s="1073"/>
      <c r="U31" s="1073"/>
      <c r="V31" s="1073"/>
      <c r="W31" s="1073"/>
      <c r="X31" s="1073"/>
      <c r="Y31" s="1073"/>
      <c r="Z31" s="1073"/>
      <c r="AA31" s="1073"/>
      <c r="AB31" s="1073"/>
      <c r="AC31" s="1073"/>
      <c r="AD31" s="1073"/>
      <c r="AE31" s="1074"/>
      <c r="AF31" s="1048">
        <v>4</v>
      </c>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382</v>
      </c>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v>19</v>
      </c>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384</v>
      </c>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v>0</v>
      </c>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t="s">
        <v>383</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385</v>
      </c>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v>0</v>
      </c>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t="s">
        <v>383</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386</v>
      </c>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v>0</v>
      </c>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t="s">
        <v>383</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366</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236</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391</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286</v>
      </c>
      <c r="AG109" s="923"/>
      <c r="AH109" s="923"/>
      <c r="AI109" s="923"/>
      <c r="AJ109" s="924"/>
      <c r="AK109" s="925" t="s">
        <v>285</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286</v>
      </c>
      <c r="BW109" s="923"/>
      <c r="BX109" s="923"/>
      <c r="BY109" s="923"/>
      <c r="BZ109" s="924"/>
      <c r="CA109" s="925" t="s">
        <v>285</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286</v>
      </c>
      <c r="DM109" s="923"/>
      <c r="DN109" s="923"/>
      <c r="DO109" s="923"/>
      <c r="DP109" s="924"/>
      <c r="DQ109" s="925" t="s">
        <v>285</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986048</v>
      </c>
      <c r="AB110" s="916"/>
      <c r="AC110" s="916"/>
      <c r="AD110" s="916"/>
      <c r="AE110" s="917"/>
      <c r="AF110" s="918">
        <v>739864</v>
      </c>
      <c r="AG110" s="916"/>
      <c r="AH110" s="916"/>
      <c r="AI110" s="916"/>
      <c r="AJ110" s="917"/>
      <c r="AK110" s="918">
        <v>527762</v>
      </c>
      <c r="AL110" s="916"/>
      <c r="AM110" s="916"/>
      <c r="AN110" s="916"/>
      <c r="AO110" s="917"/>
      <c r="AP110" s="919">
        <v>10.4</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5752718</v>
      </c>
      <c r="BR110" s="863"/>
      <c r="BS110" s="863"/>
      <c r="BT110" s="863"/>
      <c r="BU110" s="863"/>
      <c r="BV110" s="863">
        <v>4638103</v>
      </c>
      <c r="BW110" s="863"/>
      <c r="BX110" s="863"/>
      <c r="BY110" s="863"/>
      <c r="BZ110" s="863"/>
      <c r="CA110" s="863">
        <v>4126624</v>
      </c>
      <c r="CB110" s="863"/>
      <c r="CC110" s="863"/>
      <c r="CD110" s="863"/>
      <c r="CE110" s="863"/>
      <c r="CF110" s="887">
        <v>81</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88858</v>
      </c>
      <c r="DH110" s="863"/>
      <c r="DI110" s="863"/>
      <c r="DJ110" s="863"/>
      <c r="DK110" s="863"/>
      <c r="DL110" s="863">
        <v>68950</v>
      </c>
      <c r="DM110" s="863"/>
      <c r="DN110" s="863"/>
      <c r="DO110" s="863"/>
      <c r="DP110" s="863"/>
      <c r="DQ110" s="863">
        <v>60197</v>
      </c>
      <c r="DR110" s="863"/>
      <c r="DS110" s="863"/>
      <c r="DT110" s="863"/>
      <c r="DU110" s="863"/>
      <c r="DV110" s="864">
        <v>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88858</v>
      </c>
      <c r="BR111" s="835"/>
      <c r="BS111" s="835"/>
      <c r="BT111" s="835"/>
      <c r="BU111" s="835"/>
      <c r="BV111" s="835">
        <v>70978</v>
      </c>
      <c r="BW111" s="835"/>
      <c r="BX111" s="835"/>
      <c r="BY111" s="835"/>
      <c r="BZ111" s="835"/>
      <c r="CA111" s="835">
        <v>61993</v>
      </c>
      <c r="CB111" s="835"/>
      <c r="CC111" s="835"/>
      <c r="CD111" s="835"/>
      <c r="CE111" s="835"/>
      <c r="CF111" s="896">
        <v>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5620551</v>
      </c>
      <c r="BR112" s="835"/>
      <c r="BS112" s="835"/>
      <c r="BT112" s="835"/>
      <c r="BU112" s="835"/>
      <c r="BV112" s="835">
        <v>5029602</v>
      </c>
      <c r="BW112" s="835"/>
      <c r="BX112" s="835"/>
      <c r="BY112" s="835"/>
      <c r="BZ112" s="835"/>
      <c r="CA112" s="835">
        <v>4755919</v>
      </c>
      <c r="CB112" s="835"/>
      <c r="CC112" s="835"/>
      <c r="CD112" s="835"/>
      <c r="CE112" s="835"/>
      <c r="CF112" s="896">
        <v>93.3</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520880</v>
      </c>
      <c r="AB113" s="944"/>
      <c r="AC113" s="944"/>
      <c r="AD113" s="944"/>
      <c r="AE113" s="945"/>
      <c r="AF113" s="946">
        <v>476457</v>
      </c>
      <c r="AG113" s="944"/>
      <c r="AH113" s="944"/>
      <c r="AI113" s="944"/>
      <c r="AJ113" s="945"/>
      <c r="AK113" s="946">
        <v>512907</v>
      </c>
      <c r="AL113" s="944"/>
      <c r="AM113" s="944"/>
      <c r="AN113" s="944"/>
      <c r="AO113" s="945"/>
      <c r="AP113" s="947">
        <v>10.1</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616538</v>
      </c>
      <c r="BR113" s="835"/>
      <c r="BS113" s="835"/>
      <c r="BT113" s="835"/>
      <c r="BU113" s="835"/>
      <c r="BV113" s="835">
        <v>567087</v>
      </c>
      <c r="BW113" s="835"/>
      <c r="BX113" s="835"/>
      <c r="BY113" s="835"/>
      <c r="BZ113" s="835"/>
      <c r="CA113" s="835">
        <v>446220</v>
      </c>
      <c r="CB113" s="835"/>
      <c r="CC113" s="835"/>
      <c r="CD113" s="835"/>
      <c r="CE113" s="835"/>
      <c r="CF113" s="896">
        <v>8.8000000000000007</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55804</v>
      </c>
      <c r="AB114" s="798"/>
      <c r="AC114" s="798"/>
      <c r="AD114" s="798"/>
      <c r="AE114" s="799"/>
      <c r="AF114" s="800">
        <v>35142</v>
      </c>
      <c r="AG114" s="798"/>
      <c r="AH114" s="798"/>
      <c r="AI114" s="798"/>
      <c r="AJ114" s="799"/>
      <c r="AK114" s="800">
        <v>36549</v>
      </c>
      <c r="AL114" s="798"/>
      <c r="AM114" s="798"/>
      <c r="AN114" s="798"/>
      <c r="AO114" s="799"/>
      <c r="AP114" s="845">
        <v>0.7</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2441144</v>
      </c>
      <c r="BR114" s="835"/>
      <c r="BS114" s="835"/>
      <c r="BT114" s="835"/>
      <c r="BU114" s="835"/>
      <c r="BV114" s="835">
        <v>2480215</v>
      </c>
      <c r="BW114" s="835"/>
      <c r="BX114" s="835"/>
      <c r="BY114" s="835"/>
      <c r="BZ114" s="835"/>
      <c r="CA114" s="835">
        <v>2533397</v>
      </c>
      <c r="CB114" s="835"/>
      <c r="CC114" s="835"/>
      <c r="CD114" s="835"/>
      <c r="CE114" s="835"/>
      <c r="CF114" s="896">
        <v>49.7</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1562732</v>
      </c>
      <c r="AB117" s="930"/>
      <c r="AC117" s="930"/>
      <c r="AD117" s="930"/>
      <c r="AE117" s="931"/>
      <c r="AF117" s="932">
        <v>1251463</v>
      </c>
      <c r="AG117" s="930"/>
      <c r="AH117" s="930"/>
      <c r="AI117" s="930"/>
      <c r="AJ117" s="931"/>
      <c r="AK117" s="932">
        <v>1077218</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v>2028</v>
      </c>
      <c r="DM117" s="798"/>
      <c r="DN117" s="798"/>
      <c r="DO117" s="798"/>
      <c r="DP117" s="799"/>
      <c r="DQ117" s="800">
        <v>1796</v>
      </c>
      <c r="DR117" s="798"/>
      <c r="DS117" s="798"/>
      <c r="DT117" s="798"/>
      <c r="DU117" s="799"/>
      <c r="DV117" s="845">
        <v>0</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286</v>
      </c>
      <c r="AG118" s="923"/>
      <c r="AH118" s="923"/>
      <c r="AI118" s="923"/>
      <c r="AJ118" s="924"/>
      <c r="AK118" s="925" t="s">
        <v>285</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432</v>
      </c>
      <c r="BP119" s="899"/>
      <c r="BQ119" s="903">
        <v>14519809</v>
      </c>
      <c r="BR119" s="866"/>
      <c r="BS119" s="866"/>
      <c r="BT119" s="866"/>
      <c r="BU119" s="866"/>
      <c r="BV119" s="866">
        <v>12785985</v>
      </c>
      <c r="BW119" s="866"/>
      <c r="BX119" s="866"/>
      <c r="BY119" s="866"/>
      <c r="BZ119" s="866"/>
      <c r="CA119" s="866">
        <v>11924153</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5548583</v>
      </c>
      <c r="BR120" s="863"/>
      <c r="BS120" s="863"/>
      <c r="BT120" s="863"/>
      <c r="BU120" s="863"/>
      <c r="BV120" s="863">
        <v>5497478</v>
      </c>
      <c r="BW120" s="863"/>
      <c r="BX120" s="863"/>
      <c r="BY120" s="863"/>
      <c r="BZ120" s="863"/>
      <c r="CA120" s="863">
        <v>5828638</v>
      </c>
      <c r="CB120" s="863"/>
      <c r="CC120" s="863"/>
      <c r="CD120" s="863"/>
      <c r="CE120" s="863"/>
      <c r="CF120" s="887">
        <v>114.4</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2590005</v>
      </c>
      <c r="DH120" s="863"/>
      <c r="DI120" s="863"/>
      <c r="DJ120" s="863"/>
      <c r="DK120" s="863"/>
      <c r="DL120" s="863">
        <v>2552919</v>
      </c>
      <c r="DM120" s="863"/>
      <c r="DN120" s="863"/>
      <c r="DO120" s="863"/>
      <c r="DP120" s="863"/>
      <c r="DQ120" s="863">
        <v>2362933</v>
      </c>
      <c r="DR120" s="863"/>
      <c r="DS120" s="863"/>
      <c r="DT120" s="863"/>
      <c r="DU120" s="863"/>
      <c r="DV120" s="864">
        <v>46.4</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354991</v>
      </c>
      <c r="BR121" s="835"/>
      <c r="BS121" s="835"/>
      <c r="BT121" s="835"/>
      <c r="BU121" s="835"/>
      <c r="BV121" s="835">
        <v>302228</v>
      </c>
      <c r="BW121" s="835"/>
      <c r="BX121" s="835"/>
      <c r="BY121" s="835"/>
      <c r="BZ121" s="835"/>
      <c r="CA121" s="835">
        <v>269742</v>
      </c>
      <c r="CB121" s="835"/>
      <c r="CC121" s="835"/>
      <c r="CD121" s="835"/>
      <c r="CE121" s="835"/>
      <c r="CF121" s="896">
        <v>5.3</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2912806</v>
      </c>
      <c r="DH121" s="835"/>
      <c r="DI121" s="835"/>
      <c r="DJ121" s="835"/>
      <c r="DK121" s="835"/>
      <c r="DL121" s="835">
        <v>2366892</v>
      </c>
      <c r="DM121" s="835"/>
      <c r="DN121" s="835"/>
      <c r="DO121" s="835"/>
      <c r="DP121" s="835"/>
      <c r="DQ121" s="835">
        <v>2286613</v>
      </c>
      <c r="DR121" s="835"/>
      <c r="DS121" s="835"/>
      <c r="DT121" s="835"/>
      <c r="DU121" s="835"/>
      <c r="DV121" s="812">
        <v>44.9</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10767804</v>
      </c>
      <c r="BR122" s="866"/>
      <c r="BS122" s="866"/>
      <c r="BT122" s="866"/>
      <c r="BU122" s="866"/>
      <c r="BV122" s="866">
        <v>10133299</v>
      </c>
      <c r="BW122" s="866"/>
      <c r="BX122" s="866"/>
      <c r="BY122" s="866"/>
      <c r="BZ122" s="866"/>
      <c r="CA122" s="866">
        <v>9889326</v>
      </c>
      <c r="CB122" s="866"/>
      <c r="CC122" s="866"/>
      <c r="CD122" s="866"/>
      <c r="CE122" s="866"/>
      <c r="CF122" s="867">
        <v>194.1</v>
      </c>
      <c r="CG122" s="868"/>
      <c r="CH122" s="868"/>
      <c r="CI122" s="868"/>
      <c r="CJ122" s="868"/>
      <c r="CK122" s="890"/>
      <c r="CL122" s="876"/>
      <c r="CM122" s="876"/>
      <c r="CN122" s="876"/>
      <c r="CO122" s="877"/>
      <c r="CP122" s="856" t="s">
        <v>440</v>
      </c>
      <c r="CQ122" s="857"/>
      <c r="CR122" s="857"/>
      <c r="CS122" s="857"/>
      <c r="CT122" s="857"/>
      <c r="CU122" s="857"/>
      <c r="CV122" s="857"/>
      <c r="CW122" s="857"/>
      <c r="CX122" s="857"/>
      <c r="CY122" s="857"/>
      <c r="CZ122" s="857"/>
      <c r="DA122" s="857"/>
      <c r="DB122" s="857"/>
      <c r="DC122" s="857"/>
      <c r="DD122" s="857"/>
      <c r="DE122" s="857"/>
      <c r="DF122" s="858"/>
      <c r="DG122" s="834">
        <v>117740</v>
      </c>
      <c r="DH122" s="835"/>
      <c r="DI122" s="835"/>
      <c r="DJ122" s="835"/>
      <c r="DK122" s="835"/>
      <c r="DL122" s="835">
        <v>109791</v>
      </c>
      <c r="DM122" s="835"/>
      <c r="DN122" s="835"/>
      <c r="DO122" s="835"/>
      <c r="DP122" s="835"/>
      <c r="DQ122" s="835">
        <v>106373</v>
      </c>
      <c r="DR122" s="835"/>
      <c r="DS122" s="835"/>
      <c r="DT122" s="835"/>
      <c r="DU122" s="835"/>
      <c r="DV122" s="812">
        <v>2.1</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16671378</v>
      </c>
      <c r="BR123" s="854"/>
      <c r="BS123" s="854"/>
      <c r="BT123" s="854"/>
      <c r="BU123" s="854"/>
      <c r="BV123" s="854">
        <v>15933005</v>
      </c>
      <c r="BW123" s="854"/>
      <c r="BX123" s="854"/>
      <c r="BY123" s="854"/>
      <c r="BZ123" s="854"/>
      <c r="CA123" s="854">
        <v>15987706</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24441</v>
      </c>
      <c r="AB128" s="819"/>
      <c r="AC128" s="819"/>
      <c r="AD128" s="819"/>
      <c r="AE128" s="820"/>
      <c r="AF128" s="821">
        <v>28783</v>
      </c>
      <c r="AG128" s="819"/>
      <c r="AH128" s="819"/>
      <c r="AI128" s="819"/>
      <c r="AJ128" s="820"/>
      <c r="AK128" s="821">
        <v>20081</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14.35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6648232</v>
      </c>
      <c r="AB129" s="798"/>
      <c r="AC129" s="798"/>
      <c r="AD129" s="798"/>
      <c r="AE129" s="799"/>
      <c r="AF129" s="800">
        <v>6581755</v>
      </c>
      <c r="AG129" s="798"/>
      <c r="AH129" s="798"/>
      <c r="AI129" s="798"/>
      <c r="AJ129" s="799"/>
      <c r="AK129" s="800">
        <v>6207123</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19.350000000000001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1317780</v>
      </c>
      <c r="AB130" s="798"/>
      <c r="AC130" s="798"/>
      <c r="AD130" s="798"/>
      <c r="AE130" s="799"/>
      <c r="AF130" s="800">
        <v>1224504</v>
      </c>
      <c r="AG130" s="798"/>
      <c r="AH130" s="798"/>
      <c r="AI130" s="798"/>
      <c r="AJ130" s="799"/>
      <c r="AK130" s="800">
        <v>1112302</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5330452</v>
      </c>
      <c r="AB131" s="781"/>
      <c r="AC131" s="781"/>
      <c r="AD131" s="781"/>
      <c r="AE131" s="782"/>
      <c r="AF131" s="783">
        <v>5357251</v>
      </c>
      <c r="AG131" s="781"/>
      <c r="AH131" s="781"/>
      <c r="AI131" s="781"/>
      <c r="AJ131" s="782"/>
      <c r="AK131" s="783">
        <v>5094821</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4.1368161649999999</v>
      </c>
      <c r="AB132" s="761"/>
      <c r="AC132" s="761"/>
      <c r="AD132" s="761"/>
      <c r="AE132" s="762"/>
      <c r="AF132" s="763">
        <v>-3.4047313000000003E-2</v>
      </c>
      <c r="AG132" s="761"/>
      <c r="AH132" s="761"/>
      <c r="AI132" s="761"/>
      <c r="AJ132" s="762"/>
      <c r="AK132" s="763">
        <v>-1.082766205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5.8</v>
      </c>
      <c r="AB133" s="740"/>
      <c r="AC133" s="740"/>
      <c r="AD133" s="740"/>
      <c r="AE133" s="741"/>
      <c r="AF133" s="739">
        <v>3.5</v>
      </c>
      <c r="AG133" s="740"/>
      <c r="AH133" s="740"/>
      <c r="AI133" s="740"/>
      <c r="AJ133" s="741"/>
      <c r="AK133" s="739">
        <v>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1371123</v>
      </c>
      <c r="L9" s="266">
        <v>107640</v>
      </c>
      <c r="M9" s="267">
        <v>85687</v>
      </c>
      <c r="N9" s="268">
        <v>25.6</v>
      </c>
    </row>
    <row r="10" spans="1:16">
      <c r="A10" s="250"/>
      <c r="B10" s="246"/>
      <c r="C10" s="246"/>
      <c r="D10" s="246"/>
      <c r="E10" s="246"/>
      <c r="F10" s="246"/>
      <c r="G10" s="1166" t="s">
        <v>475</v>
      </c>
      <c r="H10" s="1167"/>
      <c r="I10" s="1167"/>
      <c r="J10" s="1168"/>
      <c r="K10" s="269">
        <v>202168</v>
      </c>
      <c r="L10" s="270">
        <v>15871</v>
      </c>
      <c r="M10" s="271">
        <v>10096</v>
      </c>
      <c r="N10" s="272">
        <v>57.2</v>
      </c>
    </row>
    <row r="11" spans="1:16" ht="13.5" customHeight="1">
      <c r="A11" s="250"/>
      <c r="B11" s="246"/>
      <c r="C11" s="246"/>
      <c r="D11" s="246"/>
      <c r="E11" s="246"/>
      <c r="F11" s="246"/>
      <c r="G11" s="1166" t="s">
        <v>476</v>
      </c>
      <c r="H11" s="1167"/>
      <c r="I11" s="1167"/>
      <c r="J11" s="1168"/>
      <c r="K11" s="269">
        <v>296876</v>
      </c>
      <c r="L11" s="270">
        <v>23306</v>
      </c>
      <c r="M11" s="271">
        <v>13592</v>
      </c>
      <c r="N11" s="272">
        <v>71.5</v>
      </c>
    </row>
    <row r="12" spans="1:16" ht="13.5" customHeight="1">
      <c r="A12" s="250"/>
      <c r="B12" s="246"/>
      <c r="C12" s="246"/>
      <c r="D12" s="246"/>
      <c r="E12" s="246"/>
      <c r="F12" s="246"/>
      <c r="G12" s="1166" t="s">
        <v>477</v>
      </c>
      <c r="H12" s="1167"/>
      <c r="I12" s="1167"/>
      <c r="J12" s="1168"/>
      <c r="K12" s="269" t="s">
        <v>478</v>
      </c>
      <c r="L12" s="270" t="s">
        <v>478</v>
      </c>
      <c r="M12" s="271">
        <v>962</v>
      </c>
      <c r="N12" s="272" t="s">
        <v>478</v>
      </c>
    </row>
    <row r="13" spans="1:16" ht="13.5" customHeight="1">
      <c r="A13" s="250"/>
      <c r="B13" s="246"/>
      <c r="C13" s="246"/>
      <c r="D13" s="246"/>
      <c r="E13" s="246"/>
      <c r="F13" s="246"/>
      <c r="G13" s="1166" t="s">
        <v>479</v>
      </c>
      <c r="H13" s="1167"/>
      <c r="I13" s="1167"/>
      <c r="J13" s="1168"/>
      <c r="K13" s="269" t="s">
        <v>478</v>
      </c>
      <c r="L13" s="270" t="s">
        <v>478</v>
      </c>
      <c r="M13" s="271">
        <v>34</v>
      </c>
      <c r="N13" s="272" t="s">
        <v>478</v>
      </c>
    </row>
    <row r="14" spans="1:16" ht="13.5" customHeight="1">
      <c r="A14" s="250"/>
      <c r="B14" s="246"/>
      <c r="C14" s="246"/>
      <c r="D14" s="246"/>
      <c r="E14" s="246"/>
      <c r="F14" s="246"/>
      <c r="G14" s="1166" t="s">
        <v>480</v>
      </c>
      <c r="H14" s="1167"/>
      <c r="I14" s="1167"/>
      <c r="J14" s="1168"/>
      <c r="K14" s="269">
        <v>131229</v>
      </c>
      <c r="L14" s="270">
        <v>10302</v>
      </c>
      <c r="M14" s="271">
        <v>3922</v>
      </c>
      <c r="N14" s="272">
        <v>162.69999999999999</v>
      </c>
    </row>
    <row r="15" spans="1:16" ht="13.5" customHeight="1">
      <c r="A15" s="250"/>
      <c r="B15" s="246"/>
      <c r="C15" s="246"/>
      <c r="D15" s="246"/>
      <c r="E15" s="246"/>
      <c r="F15" s="246"/>
      <c r="G15" s="1166" t="s">
        <v>481</v>
      </c>
      <c r="H15" s="1167"/>
      <c r="I15" s="1167"/>
      <c r="J15" s="1168"/>
      <c r="K15" s="269">
        <v>30412</v>
      </c>
      <c r="L15" s="270">
        <v>2388</v>
      </c>
      <c r="M15" s="271">
        <v>1815</v>
      </c>
      <c r="N15" s="272">
        <v>31.6</v>
      </c>
    </row>
    <row r="16" spans="1:16">
      <c r="A16" s="250"/>
      <c r="B16" s="246"/>
      <c r="C16" s="246"/>
      <c r="D16" s="246"/>
      <c r="E16" s="246"/>
      <c r="F16" s="246"/>
      <c r="G16" s="1169" t="s">
        <v>482</v>
      </c>
      <c r="H16" s="1170"/>
      <c r="I16" s="1170"/>
      <c r="J16" s="1171"/>
      <c r="K16" s="270">
        <v>-123357</v>
      </c>
      <c r="L16" s="270">
        <v>-9684</v>
      </c>
      <c r="M16" s="271">
        <v>-9409</v>
      </c>
      <c r="N16" s="272">
        <v>2.9</v>
      </c>
    </row>
    <row r="17" spans="1:16">
      <c r="A17" s="250"/>
      <c r="B17" s="246"/>
      <c r="C17" s="246"/>
      <c r="D17" s="246"/>
      <c r="E17" s="246"/>
      <c r="F17" s="246"/>
      <c r="G17" s="1169" t="s">
        <v>169</v>
      </c>
      <c r="H17" s="1170"/>
      <c r="I17" s="1170"/>
      <c r="J17" s="1171"/>
      <c r="K17" s="270">
        <v>1908451</v>
      </c>
      <c r="L17" s="270">
        <v>149823</v>
      </c>
      <c r="M17" s="271">
        <v>106699</v>
      </c>
      <c r="N17" s="272">
        <v>40.4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13.97</v>
      </c>
      <c r="L21" s="283">
        <v>9.99</v>
      </c>
      <c r="M21" s="284">
        <v>3.98</v>
      </c>
      <c r="N21" s="251"/>
      <c r="O21" s="285"/>
      <c r="P21" s="281"/>
    </row>
    <row r="22" spans="1:16" s="286" customFormat="1">
      <c r="A22" s="281"/>
      <c r="B22" s="251"/>
      <c r="C22" s="251"/>
      <c r="D22" s="251"/>
      <c r="E22" s="251"/>
      <c r="F22" s="251"/>
      <c r="G22" s="1163" t="s">
        <v>488</v>
      </c>
      <c r="H22" s="1164"/>
      <c r="I22" s="1164"/>
      <c r="J22" s="1165"/>
      <c r="K22" s="287">
        <v>94.9</v>
      </c>
      <c r="L22" s="288">
        <v>96.4</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527762</v>
      </c>
      <c r="L32" s="296">
        <v>41432</v>
      </c>
      <c r="M32" s="297">
        <v>51894</v>
      </c>
      <c r="N32" s="298">
        <v>-20.2</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v>10</v>
      </c>
      <c r="N34" s="298" t="s">
        <v>478</v>
      </c>
    </row>
    <row r="35" spans="1:16" ht="27" customHeight="1">
      <c r="A35" s="250"/>
      <c r="B35" s="246"/>
      <c r="C35" s="246"/>
      <c r="D35" s="246"/>
      <c r="E35" s="246"/>
      <c r="F35" s="246"/>
      <c r="G35" s="1154" t="s">
        <v>495</v>
      </c>
      <c r="H35" s="1155"/>
      <c r="I35" s="1155"/>
      <c r="J35" s="1156"/>
      <c r="K35" s="296">
        <v>512907</v>
      </c>
      <c r="L35" s="296">
        <v>40266</v>
      </c>
      <c r="M35" s="297">
        <v>15077</v>
      </c>
      <c r="N35" s="298">
        <v>167.1</v>
      </c>
    </row>
    <row r="36" spans="1:16" ht="27" customHeight="1">
      <c r="A36" s="250"/>
      <c r="B36" s="246"/>
      <c r="C36" s="246"/>
      <c r="D36" s="246"/>
      <c r="E36" s="246"/>
      <c r="F36" s="246"/>
      <c r="G36" s="1154" t="s">
        <v>496</v>
      </c>
      <c r="H36" s="1155"/>
      <c r="I36" s="1155"/>
      <c r="J36" s="1156"/>
      <c r="K36" s="296">
        <v>36549</v>
      </c>
      <c r="L36" s="296">
        <v>2869</v>
      </c>
      <c r="M36" s="297">
        <v>4066</v>
      </c>
      <c r="N36" s="298">
        <v>-29.4</v>
      </c>
    </row>
    <row r="37" spans="1:16" ht="13.5" customHeight="1">
      <c r="A37" s="250"/>
      <c r="B37" s="246"/>
      <c r="C37" s="246"/>
      <c r="D37" s="246"/>
      <c r="E37" s="246"/>
      <c r="F37" s="246"/>
      <c r="G37" s="1154" t="s">
        <v>497</v>
      </c>
      <c r="H37" s="1155"/>
      <c r="I37" s="1155"/>
      <c r="J37" s="1156"/>
      <c r="K37" s="296" t="s">
        <v>478</v>
      </c>
      <c r="L37" s="296" t="s">
        <v>478</v>
      </c>
      <c r="M37" s="297">
        <v>901</v>
      </c>
      <c r="N37" s="298" t="s">
        <v>478</v>
      </c>
    </row>
    <row r="38" spans="1:16" ht="27" customHeight="1">
      <c r="A38" s="250"/>
      <c r="B38" s="246"/>
      <c r="C38" s="246"/>
      <c r="D38" s="246"/>
      <c r="E38" s="246"/>
      <c r="F38" s="246"/>
      <c r="G38" s="1157" t="s">
        <v>498</v>
      </c>
      <c r="H38" s="1158"/>
      <c r="I38" s="1158"/>
      <c r="J38" s="1159"/>
      <c r="K38" s="299" t="s">
        <v>478</v>
      </c>
      <c r="L38" s="299" t="s">
        <v>478</v>
      </c>
      <c r="M38" s="300">
        <v>5</v>
      </c>
      <c r="N38" s="301" t="s">
        <v>478</v>
      </c>
      <c r="O38" s="295"/>
    </row>
    <row r="39" spans="1:16">
      <c r="A39" s="250"/>
      <c r="B39" s="246"/>
      <c r="C39" s="246"/>
      <c r="D39" s="246"/>
      <c r="E39" s="246"/>
      <c r="F39" s="246"/>
      <c r="G39" s="1157" t="s">
        <v>499</v>
      </c>
      <c r="H39" s="1158"/>
      <c r="I39" s="1158"/>
      <c r="J39" s="1159"/>
      <c r="K39" s="302">
        <v>-20081</v>
      </c>
      <c r="L39" s="302">
        <v>-1576</v>
      </c>
      <c r="M39" s="303">
        <v>-2383</v>
      </c>
      <c r="N39" s="304">
        <v>-33.9</v>
      </c>
      <c r="O39" s="295"/>
    </row>
    <row r="40" spans="1:16" ht="27" customHeight="1">
      <c r="A40" s="250"/>
      <c r="B40" s="246"/>
      <c r="C40" s="246"/>
      <c r="D40" s="246"/>
      <c r="E40" s="246"/>
      <c r="F40" s="246"/>
      <c r="G40" s="1154" t="s">
        <v>500</v>
      </c>
      <c r="H40" s="1155"/>
      <c r="I40" s="1155"/>
      <c r="J40" s="1156"/>
      <c r="K40" s="302">
        <v>-1112302</v>
      </c>
      <c r="L40" s="302">
        <v>-87322</v>
      </c>
      <c r="M40" s="303">
        <v>-48190</v>
      </c>
      <c r="N40" s="304">
        <v>81.2</v>
      </c>
      <c r="O40" s="295"/>
    </row>
    <row r="41" spans="1:16">
      <c r="A41" s="250"/>
      <c r="B41" s="246"/>
      <c r="C41" s="246"/>
      <c r="D41" s="246"/>
      <c r="E41" s="246"/>
      <c r="F41" s="246"/>
      <c r="G41" s="1160" t="s">
        <v>280</v>
      </c>
      <c r="H41" s="1161"/>
      <c r="I41" s="1161"/>
      <c r="J41" s="1162"/>
      <c r="K41" s="296">
        <v>-55165</v>
      </c>
      <c r="L41" s="302">
        <v>-4331</v>
      </c>
      <c r="M41" s="303">
        <v>21380</v>
      </c>
      <c r="N41" s="304">
        <v>-120.3</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740382</v>
      </c>
      <c r="J51" s="322">
        <v>51746</v>
      </c>
      <c r="K51" s="323">
        <v>-24.3</v>
      </c>
      <c r="L51" s="324">
        <v>66496</v>
      </c>
      <c r="M51" s="325">
        <v>-6.2</v>
      </c>
      <c r="N51" s="326">
        <v>-18.100000000000001</v>
      </c>
    </row>
    <row r="52" spans="1:14">
      <c r="A52" s="250"/>
      <c r="B52" s="246"/>
      <c r="C52" s="246"/>
      <c r="D52" s="246"/>
      <c r="E52" s="246"/>
      <c r="F52" s="246"/>
      <c r="G52" s="327"/>
      <c r="H52" s="328" t="s">
        <v>511</v>
      </c>
      <c r="I52" s="329">
        <v>466103</v>
      </c>
      <c r="J52" s="330">
        <v>32576</v>
      </c>
      <c r="K52" s="331">
        <v>-31.4</v>
      </c>
      <c r="L52" s="332">
        <v>36530</v>
      </c>
      <c r="M52" s="333">
        <v>-8.4</v>
      </c>
      <c r="N52" s="334">
        <v>-23</v>
      </c>
    </row>
    <row r="53" spans="1:14">
      <c r="A53" s="250"/>
      <c r="B53" s="246"/>
      <c r="C53" s="246"/>
      <c r="D53" s="246"/>
      <c r="E53" s="246"/>
      <c r="F53" s="246"/>
      <c r="G53" s="312" t="s">
        <v>512</v>
      </c>
      <c r="H53" s="313"/>
      <c r="I53" s="321">
        <v>1140829</v>
      </c>
      <c r="J53" s="322">
        <v>81534</v>
      </c>
      <c r="K53" s="323">
        <v>57.6</v>
      </c>
      <c r="L53" s="324">
        <v>82748</v>
      </c>
      <c r="M53" s="325">
        <v>24.4</v>
      </c>
      <c r="N53" s="326">
        <v>33.200000000000003</v>
      </c>
    </row>
    <row r="54" spans="1:14">
      <c r="A54" s="250"/>
      <c r="B54" s="246"/>
      <c r="C54" s="246"/>
      <c r="D54" s="246"/>
      <c r="E54" s="246"/>
      <c r="F54" s="246"/>
      <c r="G54" s="327"/>
      <c r="H54" s="328" t="s">
        <v>511</v>
      </c>
      <c r="I54" s="329">
        <v>827140</v>
      </c>
      <c r="J54" s="330">
        <v>59115</v>
      </c>
      <c r="K54" s="331">
        <v>81.5</v>
      </c>
      <c r="L54" s="332">
        <v>44732</v>
      </c>
      <c r="M54" s="333">
        <v>22.5</v>
      </c>
      <c r="N54" s="334">
        <v>59</v>
      </c>
    </row>
    <row r="55" spans="1:14">
      <c r="A55" s="250"/>
      <c r="B55" s="246"/>
      <c r="C55" s="246"/>
      <c r="D55" s="246"/>
      <c r="E55" s="246"/>
      <c r="F55" s="246"/>
      <c r="G55" s="312" t="s">
        <v>513</v>
      </c>
      <c r="H55" s="313"/>
      <c r="I55" s="321">
        <v>1224631</v>
      </c>
      <c r="J55" s="322">
        <v>90113</v>
      </c>
      <c r="K55" s="323">
        <v>10.5</v>
      </c>
      <c r="L55" s="324">
        <v>91837</v>
      </c>
      <c r="M55" s="325">
        <v>11</v>
      </c>
      <c r="N55" s="326">
        <v>-0.5</v>
      </c>
    </row>
    <row r="56" spans="1:14">
      <c r="A56" s="250"/>
      <c r="B56" s="246"/>
      <c r="C56" s="246"/>
      <c r="D56" s="246"/>
      <c r="E56" s="246"/>
      <c r="F56" s="246"/>
      <c r="G56" s="327"/>
      <c r="H56" s="328" t="s">
        <v>511</v>
      </c>
      <c r="I56" s="329">
        <v>922077</v>
      </c>
      <c r="J56" s="330">
        <v>67850</v>
      </c>
      <c r="K56" s="331">
        <v>14.8</v>
      </c>
      <c r="L56" s="332">
        <v>54439</v>
      </c>
      <c r="M56" s="333">
        <v>21.7</v>
      </c>
      <c r="N56" s="334">
        <v>-6.9</v>
      </c>
    </row>
    <row r="57" spans="1:14">
      <c r="A57" s="250"/>
      <c r="B57" s="246"/>
      <c r="C57" s="246"/>
      <c r="D57" s="246"/>
      <c r="E57" s="246"/>
      <c r="F57" s="246"/>
      <c r="G57" s="312" t="s">
        <v>514</v>
      </c>
      <c r="H57" s="313"/>
      <c r="I57" s="321">
        <v>707617</v>
      </c>
      <c r="J57" s="322">
        <v>53795</v>
      </c>
      <c r="K57" s="323">
        <v>-40.299999999999997</v>
      </c>
      <c r="L57" s="324">
        <v>75972</v>
      </c>
      <c r="M57" s="325">
        <v>-17.3</v>
      </c>
      <c r="N57" s="326">
        <v>-23</v>
      </c>
    </row>
    <row r="58" spans="1:14">
      <c r="A58" s="250"/>
      <c r="B58" s="246"/>
      <c r="C58" s="246"/>
      <c r="D58" s="246"/>
      <c r="E58" s="246"/>
      <c r="F58" s="246"/>
      <c r="G58" s="327"/>
      <c r="H58" s="328" t="s">
        <v>511</v>
      </c>
      <c r="I58" s="329">
        <v>266842</v>
      </c>
      <c r="J58" s="330">
        <v>20286</v>
      </c>
      <c r="K58" s="331">
        <v>-70.099999999999994</v>
      </c>
      <c r="L58" s="332">
        <v>40712</v>
      </c>
      <c r="M58" s="333">
        <v>-25.2</v>
      </c>
      <c r="N58" s="334">
        <v>-44.9</v>
      </c>
    </row>
    <row r="59" spans="1:14">
      <c r="A59" s="250"/>
      <c r="B59" s="246"/>
      <c r="C59" s="246"/>
      <c r="D59" s="246"/>
      <c r="E59" s="246"/>
      <c r="F59" s="246"/>
      <c r="G59" s="312" t="s">
        <v>515</v>
      </c>
      <c r="H59" s="313"/>
      <c r="I59" s="321">
        <v>821617</v>
      </c>
      <c r="J59" s="322">
        <v>64501</v>
      </c>
      <c r="K59" s="323">
        <v>19.899999999999999</v>
      </c>
      <c r="L59" s="324">
        <v>79466</v>
      </c>
      <c r="M59" s="325">
        <v>4.5999999999999996</v>
      </c>
      <c r="N59" s="326">
        <v>15.3</v>
      </c>
    </row>
    <row r="60" spans="1:14">
      <c r="A60" s="250"/>
      <c r="B60" s="246"/>
      <c r="C60" s="246"/>
      <c r="D60" s="246"/>
      <c r="E60" s="246"/>
      <c r="F60" s="246"/>
      <c r="G60" s="327"/>
      <c r="H60" s="328" t="s">
        <v>511</v>
      </c>
      <c r="I60" s="335">
        <v>358309</v>
      </c>
      <c r="J60" s="330">
        <v>28129</v>
      </c>
      <c r="K60" s="331">
        <v>38.700000000000003</v>
      </c>
      <c r="L60" s="332">
        <v>44645</v>
      </c>
      <c r="M60" s="333">
        <v>9.6999999999999993</v>
      </c>
      <c r="N60" s="334">
        <v>29</v>
      </c>
    </row>
    <row r="61" spans="1:14">
      <c r="A61" s="250"/>
      <c r="B61" s="246"/>
      <c r="C61" s="246"/>
      <c r="D61" s="246"/>
      <c r="E61" s="246"/>
      <c r="F61" s="246"/>
      <c r="G61" s="312" t="s">
        <v>516</v>
      </c>
      <c r="H61" s="336"/>
      <c r="I61" s="337">
        <v>927015</v>
      </c>
      <c r="J61" s="338">
        <v>68338</v>
      </c>
      <c r="K61" s="339">
        <v>4.7</v>
      </c>
      <c r="L61" s="340">
        <v>79304</v>
      </c>
      <c r="M61" s="341">
        <v>3.3</v>
      </c>
      <c r="N61" s="326">
        <v>1.4</v>
      </c>
    </row>
    <row r="62" spans="1:14">
      <c r="A62" s="250"/>
      <c r="B62" s="246"/>
      <c r="C62" s="246"/>
      <c r="D62" s="246"/>
      <c r="E62" s="246"/>
      <c r="F62" s="246"/>
      <c r="G62" s="327"/>
      <c r="H62" s="328" t="s">
        <v>511</v>
      </c>
      <c r="I62" s="329">
        <v>568094</v>
      </c>
      <c r="J62" s="330">
        <v>41591</v>
      </c>
      <c r="K62" s="331">
        <v>6.7</v>
      </c>
      <c r="L62" s="332">
        <v>44212</v>
      </c>
      <c r="M62" s="333">
        <v>4.0999999999999996</v>
      </c>
      <c r="N62" s="334">
        <v>2.6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23.27</v>
      </c>
      <c r="G47" s="12">
        <v>23.24</v>
      </c>
      <c r="H47" s="12">
        <v>25.09</v>
      </c>
      <c r="I47" s="12">
        <v>25.35</v>
      </c>
      <c r="J47" s="13">
        <v>26.9</v>
      </c>
    </row>
    <row r="48" spans="2:10" ht="57.75" customHeight="1">
      <c r="B48" s="14"/>
      <c r="C48" s="1174" t="s">
        <v>4</v>
      </c>
      <c r="D48" s="1174"/>
      <c r="E48" s="1175"/>
      <c r="F48" s="15">
        <v>12.15</v>
      </c>
      <c r="G48" s="16">
        <v>13.96</v>
      </c>
      <c r="H48" s="16">
        <v>8.07</v>
      </c>
      <c r="I48" s="16">
        <v>14.13</v>
      </c>
      <c r="J48" s="17">
        <v>12.01</v>
      </c>
    </row>
    <row r="49" spans="2:10" ht="57.75" customHeight="1" thickBot="1">
      <c r="B49" s="18"/>
      <c r="C49" s="1176" t="s">
        <v>5</v>
      </c>
      <c r="D49" s="1176"/>
      <c r="E49" s="1177"/>
      <c r="F49" s="19">
        <v>6.22</v>
      </c>
      <c r="G49" s="20">
        <v>13.15</v>
      </c>
      <c r="H49" s="20">
        <v>11.7</v>
      </c>
      <c r="I49" s="20">
        <v>15.78</v>
      </c>
      <c r="J49" s="21">
        <v>6.42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村松雅恵</cp:lastModifiedBy>
  <cp:lastPrinted>2018-11-15T04:29:41Z</cp:lastPrinted>
  <dcterms:created xsi:type="dcterms:W3CDTF">2018-01-24T04:51:56Z</dcterms:created>
  <dcterms:modified xsi:type="dcterms:W3CDTF">2018-12-04T02:59:59Z</dcterms:modified>
</cp:coreProperties>
</file>