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3.150.12\share\H31\03財政課\01 財政係\06HP公開用ファイル\財政状況公表\H29財政状況資料集\"/>
    </mc:Choice>
  </mc:AlternateContent>
  <bookViews>
    <workbookView xWindow="0" yWindow="0" windowWidth="19200" windowHeight="11610" tabRatio="695"/>
  </bookViews>
  <sheets>
    <sheet name="総括表" sheetId="10" r:id="rId1"/>
    <sheet name="普通会計の状況" sheetId="11" r:id="rId2"/>
    <sheet name="財政比較分析表" sheetId="13" r:id="rId3"/>
    <sheet name="各会計、関係団体の財政状況及び健全化判断比率" sheetId="12"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C37" i="10"/>
  <c r="CO36" i="10"/>
  <c r="BW36" i="10"/>
  <c r="AM36" i="10"/>
  <c r="C36" i="10"/>
  <c r="CO35" i="10"/>
  <c r="BW35" i="10"/>
  <c r="AM35" i="10"/>
  <c r="C35" i="10"/>
  <c r="CO34" i="10"/>
  <c r="BW34" i="10"/>
  <c r="AM34" i="10"/>
  <c r="C34" i="10"/>
  <c r="U34" i="10" s="1"/>
  <c r="U35" i="10" s="1"/>
  <c r="U36" i="10" s="1"/>
  <c r="U37" i="10" s="1"/>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<sst xmlns="http://schemas.openxmlformats.org/spreadsheetml/2006/main" count="1071" uniqueCount="573">
  <si>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</si>
  <si>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</si>
  <si>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</si>
  <si>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</si>
  <si>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</si>
  <si>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</si>
  <si>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</si>
  <si>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</si>
  <si>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</si>
  <si>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</si>
  <si>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</si>
  <si>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</si>
  <si>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</si>
  <si>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</si>
  <si>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</si>
  <si>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</si>
  <si>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</si>
  <si>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</si>
  <si>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</si>
  <si>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</si>
  <si>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</si>
  <si>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</si>
  <si>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</si>
  <si>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</si>
  <si>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</si>
  <si>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</si>
  <si>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</si>
  <si>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</si>
  <si>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</si>
  <si>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</si>
  <si>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</si>
  <si>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</si>
  <si>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</si>
  <si>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</si>
  <si>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</si>
  <si>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</si>
  <si>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</si>
  <si>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</si>
  <si>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</si>
  <si>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</si>
  <si>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</si>
  <si>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</si>
  <si>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</si>
  <si>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</si>
  <si>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</si>
  <si>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</si>
  <si>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</si>
  <si>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</si>
  <si>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</si>
  <si>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</si>
  <si>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</si>
  <si>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</si>
  <si>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</si>
  <si>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</si>
  <si>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</si>
  <si>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</si>
  <si>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</si>
  <si>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</si>
  <si>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</si>
  <si>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</si>
  <si>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</si>
  <si>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</si>
  <si>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</si>
  <si>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</si>
  <si>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</si>
  <si>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</si>
  <si>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</si>
  <si>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</si>
  <si>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</si>
  <si>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</si>
  <si>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</si>
  <si>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</si>
  <si>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</si>
  <si>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</si>
  <si>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</si>
  <si>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</si>
  <si>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</si>
  <si>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</si>
  <si>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</si>
  <si>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</si>
  <si>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</si>
  <si>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</si>
  <si>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</si>
  <si>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</si>
  <si>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</si>
  <si>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</si>
  <si>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</si>
  <si>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</si>
  <si>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</si>
  <si>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</si>
  <si>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</si>
  <si>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</si>
  <si>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</si>
  <si>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</si>
  <si>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</si>
  <si>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</si>
  <si>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</si>
  <si>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</si>
  <si>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</si>
  <si>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</si>
  <si>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</si>
  <si>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</si>
  <si>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</si>
  <si>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</si>
  <si>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</si>
  <si>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</si>
  <si>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</si>
  <si>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</si>
  <si>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</si>
  <si>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</si>
  <si>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</si>
  <si>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</si>
  <si>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</si>
  <si>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</si>
  <si>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</si>
  <si>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</si>
  <si>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</si>
  <si>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</si>
  <si>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</si>
  <si>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</si>
  <si>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</si>
  <si>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</si>
  <si>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</si>
  <si>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</si>
  <si>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</si>
  <si>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</si>
  <si>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</si>
  <si>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</si>
  <si>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</si>
  <si>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</si>
  <si>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</si>
  <si>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</si>
  <si>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</si>
  <si>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</si>
  <si>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</si>
  <si>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</si>
  <si>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</si>
  <si>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</si>
  <si>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</si>
  <si>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</si>
  <si>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</si>
  <si>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</si>
  <si>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</si>
  <si>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</si>
  <si>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</si>
  <si>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</si>
  <si>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</si>
  <si>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</si>
  <si>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</si>
  <si>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</si>
  <si>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</si>
  <si>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</si>
  <si>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</si>
  <si>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</si>
  <si>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</si>
  <si>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</si>
  <si>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</si>
  <si>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</si>
  <si>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</si>
  <si>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</si>
  <si>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</si>
  <si>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</si>
  <si>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</si>
  <si>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</si>
  <si>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</si>
  <si>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</si>
  <si>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</si>
  <si>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</si>
  <si>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</si>
  <si>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</si>
  <si>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</si>
  <si>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</si>
  <si>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</si>
  <si>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</si>
  <si>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</si>
  <si>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</si>
  <si>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</si>
  <si>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</si>
  <si>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</si>
  <si>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</si>
  <si>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</si>
  <si>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</si>
  <si>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</si>
  <si>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</si>
  <si>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</si>
  <si>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</si>
  <si>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</si>
  <si>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</si>
  <si>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</si>
  <si>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</si>
  <si>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</si>
  <si>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</si>
  <si>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</si>
  <si>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</si>
  <si>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</si>
  <si>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</si>
  <si>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</si>
  <si>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</si>
  <si>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</si>
  <si>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</si>
  <si>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</si>
  <si>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</si>
  <si>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</si>
  <si>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</si>
  <si>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</si>
  <si>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</si>
  <si>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</si>
  <si>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</si>
  <si>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山梨県身延町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</si>
  <si>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</si>
  <si>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</si>
  <si>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</si>
  <si>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</si>
  <si>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</si>
  <si>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</si>
  <si>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</si>
  <si>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</si>
  <si>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</si>
  <si>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</si>
  <si>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</si>
  <si>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</si>
  <si>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</si>
  <si>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</si>
  <si>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</si>
  <si>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</si>
  <si>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</si>
  <si>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</si>
  <si>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</si>
  <si>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</si>
  <si>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</si>
  <si>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</si>
  <si>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</si>
  <si>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</si>
  <si>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</si>
  <si>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</si>
  <si>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</si>
  <si>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</si>
  <si>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</si>
  <si>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</si>
  <si>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</si>
  <si>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</si>
  <si>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</si>
  <si>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</si>
  <si>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</si>
  <si>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</si>
  <si>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</si>
  <si>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</si>
  <si>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</si>
  <si>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</si>
  <si>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</si>
  <si>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</si>
  <si>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</si>
  <si>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</si>
  <si>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</si>
  <si>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</si>
  <si>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</si>
  <si>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</si>
  <si>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</si>
  <si>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</si>
  <si>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</si>
  <si>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</si>
  <si>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</si>
  <si>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</si>
  <si>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</si>
  <si>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</si>
  <si>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</si>
  <si>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</si>
  <si>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</si>
  <si>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</si>
  <si>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</si>
  <si>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</si>
  <si>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</si>
  <si>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</si>
  <si>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</si>
  <si>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</si>
  <si>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</si>
  <si>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</si>
  <si>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</si>
  <si>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</si>
  <si>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</si>
  <si>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</si>
  <si>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</si>
  <si>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</si>
  <si>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</si>
  <si>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</si>
  <si>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</si>
  <si>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</si>
  <si>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</si>
  <si>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</si>
  <si>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</si>
  <si>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</si>
  <si>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</si>
  <si>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</si>
  <si>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</si>
  <si>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</si>
  <si>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</si>
  <si>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</si>
  <si>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</si>
  <si>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</si>
  <si>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</si>
  <si>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</si>
  <si>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</si>
  <si>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</si>
  <si>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</si>
  <si>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</si>
  <si>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</si>
  <si>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</si>
  <si>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</si>
  <si>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</si>
  <si>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</si>
  <si>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</si>
  <si>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</si>
  <si>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</si>
  <si>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</si>
  <si>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</si>
  <si>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</si>
  <si>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</si>
  <si>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</si>
  <si>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</si>
  <si>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</si>
  <si>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</si>
  <si>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</si>
  <si>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</si>
  <si>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</si>
  <si>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</si>
  <si>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</si>
  <si>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</si>
  <si>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</si>
  <si>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</si>
  <si>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</si>
  <si>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</si>
  <si>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</si>
  <si>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</si>
  <si>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</si>
  <si>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</si>
  <si>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</si>
  <si>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</si>
  <si>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</si>
  <si>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</si>
  <si>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</si>
  <si>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</si>
  <si>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</si>
  <si>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</si>
  <si>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</si>
  <si>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</si>
  <si>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</si>
  <si>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</si>
  <si>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</si>
  <si>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</si>
  <si>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</si>
  <si>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</si>
  <si>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</si>
  <si>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</si>
  <si>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</si>
  <si>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</si>
  <si>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</si>
  <si>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</si>
  <si>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山梨県身延町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</si>
  <si>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</si>
  <si>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</si>
  <si>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</si>
  <si>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</si>
  <si>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</si>
  <si>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</si>
  <si>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</si>
  <si>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</si>
  <si>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</si>
  <si>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</si>
  <si>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</si>
  <si>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</si>
  <si>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</si>
  <si>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</si>
  <si>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</si>
  <si>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</si>
  <si>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</si>
  <si>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</si>
  <si>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</si>
  <si>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</si>
  <si>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</si>
  <si>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</si>
  <si>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</si>
  <si>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</si>
  <si>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</si>
  <si>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</si>
  <si>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</si>
  <si>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</si>
  <si>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</si>
  <si>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</si>
  <si>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</si>
  <si>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</si>
  <si>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</si>
  <si>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</si>
  <si>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</si>
  <si>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</si>
  <si>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</si>
  <si>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</si>
  <si>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</si>
  <si>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</si>
  <si>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下水道事業特別会計</t>
    <phoneticPr fontId="5"/>
  </si>
  <si>
    <t>下部奥の湯温泉事業特別会計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</si>
  <si>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</si>
  <si>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</si>
  <si>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</si>
  <si>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</si>
  <si>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</si>
  <si>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</si>
  <si>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</si>
  <si>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</si>
  <si>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</si>
  <si>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</si>
  <si>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</si>
  <si>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</si>
  <si>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</si>
  <si>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</si>
  <si>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</si>
  <si>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</si>
  <si>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</si>
  <si>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</si>
  <si>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</si>
  <si>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</si>
  <si>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</si>
  <si>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</si>
  <si>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</si>
  <si>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</si>
  <si>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</si>
  <si>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</si>
  <si>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</si>
  <si>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</si>
  <si>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</si>
  <si>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</si>
  <si>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</si>
  <si>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</si>
  <si>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</si>
  <si>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</si>
  <si>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</si>
  <si>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</si>
  <si>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</si>
  <si>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</si>
  <si>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</si>
  <si>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</si>
  <si>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</si>
  <si>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</si>
  <si>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</si>
  <si>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</si>
  <si>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</si>
  <si>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</si>
  <si>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</si>
  <si>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</si>
  <si>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</si>
  <si>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</si>
  <si>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</si>
  <si>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</si>
  <si>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</si>
  <si>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</si>
  <si>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</si>
  <si>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</si>
  <si>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</si>
  <si>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</si>
  <si>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</si>
  <si>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</si>
  <si>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</si>
  <si>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</si>
  <si>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</si>
  <si>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</si>
  <si>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</si>
  <si>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</si>
  <si>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</si>
  <si>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</si>
  <si>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</si>
  <si>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</si>
  <si>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</si>
  <si>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</si>
  <si>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</si>
  <si>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</si>
  <si>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</si>
  <si>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</si>
  <si>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</si>
  <si>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</si>
  <si>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</si>
  <si>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</si>
  <si>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</si>
  <si>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</si>
  <si>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</si>
  <si>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</si>
  <si>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</si>
  <si>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</si>
  <si>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</si>
  <si>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</si>
  <si>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</si>
  <si>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</si>
  <si>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</si>
  <si>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</si>
  <si>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</si>
  <si>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</si>
  <si>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</si>
  <si>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</si>
  <si>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</si>
  <si>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</si>
  <si>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</si>
  <si>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</si>
  <si>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</si>
  <si>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</si>
  <si>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</si>
  <si>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</si>
  <si>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</si>
  <si>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</si>
  <si>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</si>
  <si>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</si>
  <si>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</si>
  <si>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</si>
  <si>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</si>
  <si>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</si>
  <si>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</si>
  <si>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</si>
  <si>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</si>
  <si>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</si>
  <si>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</si>
  <si>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</si>
  <si>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</si>
  <si>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</si>
  <si>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</si>
  <si>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</si>
  <si>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</si>
  <si>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</si>
  <si>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</si>
  <si>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</si>
  <si>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</si>
  <si>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</si>
  <si>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</si>
  <si>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</si>
  <si>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</si>
  <si>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</si>
  <si>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</si>
  <si>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</si>
  <si>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</si>
  <si>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</si>
  <si>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</si>
  <si>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</si>
  <si>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</si>
  <si>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</si>
  <si>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</si>
  <si>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</si>
  <si>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</si>
  <si>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</si>
  <si>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</si>
  <si>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</si>
  <si>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簡易水道事業特別会計</t>
  </si>
  <si>
    <t>介護サービス事業特別会計</t>
  </si>
  <si>
    <t>下部奥の湯温泉事業特別会計</t>
  </si>
  <si>
    <t>後期高齢者医療特別会計</t>
  </si>
  <si>
    <t>下水道事業特別会計</t>
  </si>
  <si>
    <t>その他会計（赤字）</t>
  </si>
  <si>
    <t>その他会計（黒字）</t>
  </si>
  <si>
    <t>公共施設整備基金</t>
    <rPh sb="0" eb="2">
      <t>コウキョウ</t>
    </rPh>
    <rPh sb="2" eb="4">
      <t>シセツ</t>
    </rPh>
    <rPh sb="4" eb="6">
      <t>セイビ</t>
    </rPh>
    <rPh sb="6" eb="8">
      <t>キキン</t>
    </rPh>
    <phoneticPr fontId="11"/>
  </si>
  <si>
    <t>まちづくり振興基金</t>
    <rPh sb="5" eb="7">
      <t>シンコウ</t>
    </rPh>
    <rPh sb="7" eb="9">
      <t>キキン</t>
    </rPh>
    <phoneticPr fontId="11"/>
  </si>
  <si>
    <t>教育施設整備基金</t>
    <rPh sb="0" eb="2">
      <t>キョウイク</t>
    </rPh>
    <rPh sb="2" eb="4">
      <t>シセツ</t>
    </rPh>
    <rPh sb="4" eb="6">
      <t>セイビ</t>
    </rPh>
    <rPh sb="6" eb="8">
      <t>キキン</t>
    </rPh>
    <phoneticPr fontId="11"/>
  </si>
  <si>
    <t>地域福祉基金</t>
    <rPh sb="0" eb="2">
      <t>チイキ</t>
    </rPh>
    <rPh sb="2" eb="4">
      <t>フクシ</t>
    </rPh>
    <rPh sb="4" eb="6">
      <t>キキン</t>
    </rPh>
    <phoneticPr fontId="11"/>
  </si>
  <si>
    <t>佐野實地域振興基金</t>
    <rPh sb="0" eb="2">
      <t>サノ</t>
    </rPh>
    <rPh sb="2" eb="3">
      <t>ミノル</t>
    </rPh>
    <rPh sb="3" eb="5">
      <t>チイキ</t>
    </rPh>
    <rPh sb="5" eb="7">
      <t>シンコウ</t>
    </rPh>
    <rPh sb="7" eb="9">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</si>
  <si>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</si>
  <si>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</si>
  <si>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</si>
  <si>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</si>
  <si>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</si>
  <si>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本町の将来負担比率及び実質公債費比率は類似団体内平均値を大幅に下回り、非常に良好な状況を保っている。これは、新規事業の抑制や公債費の計画的繰り上げ償還を進めてきた結果である。
しかし、今後、新中学校建設事業をはじめ、生活基盤（水道・道路・下水道等）施設や各種公共施設などの老朽化が進んだ施設の整備に費用を要することが予想されるため、基金や地方債を活用しながら、将来負担の軽減に向け、今後も計画的な財政運営を行っていく。また、公営企業に係る事業費増大も懸念されるため、中長期的な財政ビジョンをもちつつ公債費管理への取り組みに努めていく。</t>
    <rPh sb="1" eb="3">
      <t>ホンチョウ</t>
    </rPh>
    <rPh sb="24" eb="25">
      <t>ナイ</t>
    </rPh>
    <rPh sb="25" eb="28">
      <t>ヘイキンチ</t>
    </rPh>
    <rPh sb="39" eb="41">
      <t>リョウコウ</t>
    </rPh>
    <rPh sb="55" eb="57">
      <t>シンキ</t>
    </rPh>
    <rPh sb="57" eb="59">
      <t>ジギョウ</t>
    </rPh>
    <rPh sb="60" eb="62">
      <t>ヨクセイ</t>
    </rPh>
    <rPh sb="70" eb="71">
      <t>ク</t>
    </rPh>
    <rPh sb="72" eb="73">
      <t>ア</t>
    </rPh>
    <rPh sb="74" eb="76">
      <t>ショウカン</t>
    </rPh>
    <rPh sb="93" eb="95">
      <t>コンゴ</t>
    </rPh>
    <rPh sb="96" eb="97">
      <t>シン</t>
    </rPh>
    <rPh sb="97" eb="100">
      <t>チュウガッコウ</t>
    </rPh>
    <rPh sb="100" eb="102">
      <t>ケンセツ</t>
    </rPh>
    <rPh sb="102" eb="104">
      <t>ジギョウ</t>
    </rPh>
    <rPh sb="144" eb="146">
      <t>シセツ</t>
    </rPh>
    <rPh sb="147" eb="149">
      <t>セイビ</t>
    </rPh>
    <rPh sb="150" eb="152">
      <t>ヒヨウ</t>
    </rPh>
    <rPh sb="153" eb="154">
      <t>ヨウ</t>
    </rPh>
    <rPh sb="159" eb="161">
      <t>ヨソウ</t>
    </rPh>
    <rPh sb="167" eb="169">
      <t>キキン</t>
    </rPh>
    <rPh sb="170" eb="173">
      <t>チホウサイ</t>
    </rPh>
    <rPh sb="174" eb="176">
      <t>カツヨウ</t>
    </rPh>
    <rPh sb="192" eb="194">
      <t>コンゴ</t>
    </rPh>
    <rPh sb="204" eb="205">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</si>
  <si>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</si>
  <si>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</si>
  <si>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</si>
  <si>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</si>
  <si>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</si>
  <si>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</si>
  <si>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 xml:space="preserve">　平成29年度数値については、固定資産台帳が整備中のため、分析することができなかった。比較対象となる平成28年度をみると、本町の将来負担比率は類似団体内平均値を大きく下回っており、良好な状態であるが、有形固定資産減価償却率は類似団体の値を大きく上回っているため、今後老朽化した施設の整備のため、財政負担が増加していくことが見込まれる。計画的な施設の維持管理を進めるとともに財政の健全化が保たれるよう、財政計画を慎重に行っていく必要がある。　
</t>
    <rPh sb="43" eb="45">
      <t>ヒカク</t>
    </rPh>
    <rPh sb="45" eb="47">
      <t>タイショウ</t>
    </rPh>
    <rPh sb="61" eb="63">
      <t>ホンチョウ</t>
    </rPh>
    <rPh sb="64" eb="66">
      <t>ショウライ</t>
    </rPh>
    <rPh sb="66" eb="68">
      <t>フタン</t>
    </rPh>
    <rPh sb="68" eb="70">
      <t>ヒリツ</t>
    </rPh>
    <rPh sb="71" eb="73">
      <t>ルイジ</t>
    </rPh>
    <rPh sb="73" eb="75">
      <t>ダンタイ</t>
    </rPh>
    <rPh sb="75" eb="76">
      <t>ナイ</t>
    </rPh>
    <rPh sb="76" eb="79">
      <t>ヘイキンチ</t>
    </rPh>
    <rPh sb="80" eb="81">
      <t>オオ</t>
    </rPh>
    <rPh sb="83" eb="85">
      <t>シタマワ</t>
    </rPh>
    <rPh sb="90" eb="92">
      <t>リョウコウ</t>
    </rPh>
    <rPh sb="93" eb="95">
      <t>ジョウタイ</t>
    </rPh>
    <rPh sb="100" eb="102">
      <t>ユウケイ</t>
    </rPh>
    <rPh sb="102" eb="104">
      <t>コテイ</t>
    </rPh>
    <rPh sb="104" eb="106">
      <t>シサン</t>
    </rPh>
    <rPh sb="106" eb="108">
      <t>ゲンカ</t>
    </rPh>
    <rPh sb="108" eb="110">
      <t>ショウキャク</t>
    </rPh>
    <rPh sb="110" eb="111">
      <t>リツ</t>
    </rPh>
    <rPh sb="112" eb="114">
      <t>ルイジ</t>
    </rPh>
    <rPh sb="114" eb="116">
      <t>ダンタイ</t>
    </rPh>
    <rPh sb="117" eb="118">
      <t>アタイ</t>
    </rPh>
    <rPh sb="119" eb="120">
      <t>オオ</t>
    </rPh>
    <rPh sb="122" eb="124">
      <t>ウワマワ</t>
    </rPh>
    <rPh sb="131" eb="133">
      <t>コンゴ</t>
    </rPh>
    <rPh sb="133" eb="136">
      <t>ロウキュウカ</t>
    </rPh>
    <rPh sb="138" eb="140">
      <t>シセツ</t>
    </rPh>
    <rPh sb="141" eb="143">
      <t>セイビ</t>
    </rPh>
    <rPh sb="147" eb="149">
      <t>ザイセイ</t>
    </rPh>
    <rPh sb="149" eb="151">
      <t>フタン</t>
    </rPh>
    <rPh sb="152" eb="154">
      <t>ゾウカ</t>
    </rPh>
    <rPh sb="161" eb="163">
      <t>ミコ</t>
    </rPh>
    <rPh sb="167" eb="170">
      <t>ケイカクテキ</t>
    </rPh>
    <rPh sb="171" eb="173">
      <t>シセツ</t>
    </rPh>
    <rPh sb="174" eb="176">
      <t>イジ</t>
    </rPh>
    <rPh sb="176" eb="178">
      <t>カンリ</t>
    </rPh>
    <rPh sb="179" eb="180">
      <t>スス</t>
    </rPh>
    <rPh sb="186" eb="188">
      <t>ザイセイ</t>
    </rPh>
    <rPh sb="189" eb="192">
      <t>ケンゼンカ</t>
    </rPh>
    <rPh sb="193" eb="194">
      <t>タモ</t>
    </rPh>
    <rPh sb="200" eb="202">
      <t>ザイセイ</t>
    </rPh>
    <rPh sb="202" eb="204">
      <t>ケイカク</t>
    </rPh>
    <rPh sb="205" eb="207">
      <t>シンチョウ</t>
    </rPh>
    <rPh sb="208" eb="209">
      <t>オコナ</t>
    </rPh>
    <rPh sb="213" eb="215">
      <t>ヒツヨウ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</si>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</sst>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38F0-4422-BA98-3F7E1446B6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81534</c:v>
                </c:pt>
                <c:pt idx="1">
                  <c:v>90113</c:v>
                </c:pt>
                <c:pt idx="2">
                  <c:v>53795</c:v>
                </c:pt>
                <c:pt idx="3">
                  <c:v>64501</c:v>
                </c:pt>
                <c:pt idx="4">
                  <c:v>96294</c:v>
                </c:pt>
              </c:numCache>
            </c:numRef>
          </c:val>
          <c:smooth val="0"/>
          <c:extLst xmlns:c16r2="http://schemas.microsoft.com/office/drawing/2015/06/chart">
            <c:ext xmlns:c16="http://schemas.microsoft.com/office/drawing/2014/chart" uri="{C3380CC4-5D6E-409C-BE32-E72D297353CC}">
              <c16:uniqueId val="{00000001-38F0-4422-BA98-3F7E1446B689}"/>
            </c:ext>
          </c:extLst>
        </c:ser>
        <c:dLbls>
          <c:showLegendKey val="0"/>
          <c:showVal val="0"/>
          <c:showCatName val="0"/>
          <c:showSerName val="0"/>
          <c:showPercent val="0"/>
          <c:showBubbleSize val="0"/>
        </c:dLbls>
        <c:marker val="1"/>
        <c:smooth val="0"/>
        <c:axId val="899531168"/>
        <c:axId val="899539008"/>
      </c:lineChart>
      <c:catAx>
        <c:axId val="89953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539008"/>
        <c:crosses val="autoZero"/>
        <c:auto val="1"/>
        <c:lblAlgn val="ctr"/>
        <c:lblOffset val="100"/>
        <c:tickLblSkip val="1"/>
        <c:tickMarkSkip val="1"/>
        <c:noMultiLvlLbl val="0"/>
      </c:catAx>
      <c:valAx>
        <c:axId val="899539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53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13.96</c:v>
                </c:pt>
                <c:pt idx="1">
                  <c:v>8.07</c:v>
                </c:pt>
                <c:pt idx="2">
                  <c:v>14.13</c:v>
                </c:pt>
                <c:pt idx="3">
                  <c:v>12.01</c:v>
                </c:pt>
                <c:pt idx="4">
                  <c:v>12.49</c:v>
                </c:pt>
              </c:numCache>
            </c:numRef>
          </c:val>
          <c:extLst xmlns:c16r2="http://schemas.microsoft.com/office/drawing/2015/06/chart">
            <c:ext xmlns:c16="http://schemas.microsoft.com/office/drawing/2014/chart" uri="{C3380CC4-5D6E-409C-BE32-E72D297353CC}">
              <c16:uniqueId val="{00000000-53C8-4E1A-9BA4-A5E34613FF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23.24</c:v>
                </c:pt>
                <c:pt idx="1">
                  <c:v>25.09</c:v>
                </c:pt>
                <c:pt idx="2">
                  <c:v>25.35</c:v>
                </c:pt>
                <c:pt idx="3">
                  <c:v>26.9</c:v>
                </c:pt>
                <c:pt idx="4">
                  <c:v>27.77</c:v>
                </c:pt>
              </c:numCache>
            </c:numRef>
          </c:val>
          <c:extLst xmlns:c16r2="http://schemas.microsoft.com/office/drawing/2015/06/chart">
            <c:ext xmlns:c16="http://schemas.microsoft.com/office/drawing/2014/chart" uri="{C3380CC4-5D6E-409C-BE32-E72D297353CC}">
              <c16:uniqueId val="{00000001-53C8-4E1A-9BA4-A5E34613FF25}"/>
            </c:ext>
          </c:extLst>
        </c:ser>
        <c:dLbls>
          <c:showLegendKey val="0"/>
          <c:showVal val="0"/>
          <c:showCatName val="0"/>
          <c:showSerName val="0"/>
          <c:showPercent val="0"/>
          <c:showBubbleSize val="0"/>
        </c:dLbls>
        <c:gapWidth val="250"/>
        <c:overlap val="100"/>
        <c:axId val="899537832"/>
        <c:axId val="899529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13.15</c:v>
                </c:pt>
                <c:pt idx="1">
                  <c:v>11.7</c:v>
                </c:pt>
                <c:pt idx="2">
                  <c:v>15.78</c:v>
                </c:pt>
                <c:pt idx="3">
                  <c:v>6.42</c:v>
                </c:pt>
                <c:pt idx="4">
                  <c:v>3.71</c:v>
                </c:pt>
              </c:numCache>
            </c:numRef>
          </c:val>
          <c:smooth val="0"/>
          <c:extLst xmlns:c16r2="http://schemas.microsoft.com/office/drawing/2015/06/chart">
            <c:ext xmlns:c16="http://schemas.microsoft.com/office/drawing/2014/chart" uri="{C3380CC4-5D6E-409C-BE32-E72D297353CC}">
              <c16:uniqueId val="{00000002-53C8-4E1A-9BA4-A5E34613FF25}"/>
            </c:ext>
          </c:extLst>
        </c:ser>
        <c:dLbls>
          <c:showLegendKey val="0"/>
          <c:showVal val="0"/>
          <c:showCatName val="0"/>
          <c:showSerName val="0"/>
          <c:showPercent val="0"/>
          <c:showBubbleSize val="0"/>
        </c:dLbls>
        <c:marker val="1"/>
        <c:smooth val="0"/>
        <c:axId val="899537832"/>
        <c:axId val="899529208"/>
      </c:lineChart>
      <c:catAx>
        <c:axId val="89953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529208"/>
        <c:crosses val="autoZero"/>
        <c:auto val="1"/>
        <c:lblAlgn val="ctr"/>
        <c:lblOffset val="100"/>
        <c:tickLblSkip val="1"/>
        <c:tickMarkSkip val="1"/>
        <c:noMultiLvlLbl val="0"/>
      </c:catAx>
      <c:valAx>
        <c:axId val="899529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53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1.53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EEF-4A9F-8012-A6E37FF5A4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EF-4A9F-8012-A6E37FF5A428}"/>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EEF-4A9F-8012-A6E37FF5A42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FEEF-4A9F-8012-A6E37FF5A428}"/>
            </c:ext>
          </c:extLst>
        </c:ser>
        <c:ser>
          <c:idx val="4"/>
          <c:order val="4"/>
          <c:tx>
            <c:strRef>
              <c:f>データシート!$A$31</c:f>
              <c:strCache>
                <c:ptCount val="1"/>
                <c:pt idx="0">
                  <c:v>下部奥の湯温泉事業特別会計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FEEF-4A9F-8012-A6E37FF5A42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0.06</c:v>
                </c:pt>
                <c:pt idx="4">
                  <c:v>#N/A</c:v>
                </c:pt>
                <c:pt idx="5">
                  <c:v>7.0000000000000007E-2</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5-FEEF-4A9F-8012-A6E37FF5A42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0.03</c:v>
                </c:pt>
                <c:pt idx="6">
                  <c:v>#N/A</c:v>
                </c:pt>
                <c:pt idx="7">
                  <c:v>0.31</c:v>
                </c:pt>
                <c:pt idx="8">
                  <c:v>#N/A</c:v>
                </c:pt>
                <c:pt idx="9">
                  <c:v>0.16</c:v>
                </c:pt>
              </c:numCache>
            </c:numRef>
          </c:val>
          <c:extLst xmlns:c16r2="http://schemas.microsoft.com/office/drawing/2015/06/chart">
            <c:ext xmlns:c16="http://schemas.microsoft.com/office/drawing/2014/chart" uri="{C3380CC4-5D6E-409C-BE32-E72D297353CC}">
              <c16:uniqueId val="{00000006-FEEF-4A9F-8012-A6E37FF5A42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1.03</c:v>
                </c:pt>
                <c:pt idx="2">
                  <c:v>#N/A</c:v>
                </c:pt>
                <c:pt idx="3">
                  <c:v>1.03</c:v>
                </c:pt>
                <c:pt idx="4">
                  <c:v>#N/A</c:v>
                </c:pt>
                <c:pt idx="5">
                  <c:v>1.1299999999999999</c:v>
                </c:pt>
                <c:pt idx="6">
                  <c:v>#N/A</c:v>
                </c:pt>
                <c:pt idx="7">
                  <c:v>1.33</c:v>
                </c:pt>
                <c:pt idx="8">
                  <c:v>#N/A</c:v>
                </c:pt>
                <c:pt idx="9">
                  <c:v>0.88</c:v>
                </c:pt>
              </c:numCache>
            </c:numRef>
          </c:val>
          <c:extLst xmlns:c16r2="http://schemas.microsoft.com/office/drawing/2015/06/chart">
            <c:ext xmlns:c16="http://schemas.microsoft.com/office/drawing/2014/chart" uri="{C3380CC4-5D6E-409C-BE32-E72D297353CC}">
              <c16:uniqueId val="{00000007-FEEF-4A9F-8012-A6E37FF5A42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2.23</c:v>
                </c:pt>
                <c:pt idx="2">
                  <c:v>#N/A</c:v>
                </c:pt>
                <c:pt idx="3">
                  <c:v>2.2599999999999998</c:v>
                </c:pt>
                <c:pt idx="4">
                  <c:v>#N/A</c:v>
                </c:pt>
                <c:pt idx="5">
                  <c:v>2.62</c:v>
                </c:pt>
                <c:pt idx="6">
                  <c:v>#N/A</c:v>
                </c:pt>
                <c:pt idx="7">
                  <c:v>2.0699999999999998</c:v>
                </c:pt>
                <c:pt idx="8">
                  <c:v>#N/A</c:v>
                </c:pt>
                <c:pt idx="9">
                  <c:v>2.35</c:v>
                </c:pt>
              </c:numCache>
            </c:numRef>
          </c:val>
          <c:extLst xmlns:c16r2="http://schemas.microsoft.com/office/drawing/2015/06/chart">
            <c:ext xmlns:c16="http://schemas.microsoft.com/office/drawing/2014/chart" uri="{C3380CC4-5D6E-409C-BE32-E72D297353CC}">
              <c16:uniqueId val="{00000008-FEEF-4A9F-8012-A6E37FF5A4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13.96</c:v>
                </c:pt>
                <c:pt idx="2">
                  <c:v>#N/A</c:v>
                </c:pt>
                <c:pt idx="3">
                  <c:v>8.07</c:v>
                </c:pt>
                <c:pt idx="4">
                  <c:v>#N/A</c:v>
                </c:pt>
                <c:pt idx="5">
                  <c:v>14.13</c:v>
                </c:pt>
                <c:pt idx="6">
                  <c:v>#N/A</c:v>
                </c:pt>
                <c:pt idx="7">
                  <c:v>12.01</c:v>
                </c:pt>
                <c:pt idx="8">
                  <c:v>#N/A</c:v>
                </c:pt>
                <c:pt idx="9">
                  <c:v>12.48</c:v>
                </c:pt>
              </c:numCache>
            </c:numRef>
          </c:val>
          <c:extLst xmlns:c16r2="http://schemas.microsoft.com/office/drawing/2015/06/chart">
            <c:ext xmlns:c16="http://schemas.microsoft.com/office/drawing/2014/chart" uri="{C3380CC4-5D6E-409C-BE32-E72D297353CC}">
              <c16:uniqueId val="{00000009-FEEF-4A9F-8012-A6E37FF5A428}"/>
            </c:ext>
          </c:extLst>
        </c:ser>
        <c:dLbls>
          <c:showLegendKey val="0"/>
          <c:showVal val="0"/>
          <c:showCatName val="0"/>
          <c:showSerName val="0"/>
          <c:showPercent val="0"/>
          <c:showBubbleSize val="0"/>
        </c:dLbls>
        <c:gapWidth val="150"/>
        <c:overlap val="100"/>
        <c:axId val="899535088"/>
        <c:axId val="899539400"/>
      </c:barChart>
      <c:catAx>
        <c:axId val="89953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9539400"/>
        <c:crosses val="autoZero"/>
        <c:auto val="1"/>
        <c:lblAlgn val="ctr"/>
        <c:lblOffset val="100"/>
        <c:tickLblSkip val="1"/>
        <c:tickMarkSkip val="1"/>
        <c:noMultiLvlLbl val="0"/>
      </c:catAx>
      <c:valAx>
        <c:axId val="89953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53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1329</c:v>
                </c:pt>
                <c:pt idx="5">
                  <c:v>1342</c:v>
                </c:pt>
                <c:pt idx="8">
                  <c:v>1254</c:v>
                </c:pt>
                <c:pt idx="11">
                  <c:v>1132</c:v>
                </c:pt>
                <c:pt idx="14">
                  <c:v>1110</c:v>
                </c:pt>
              </c:numCache>
            </c:numRef>
          </c:val>
          <c:extLst xmlns:c16r2="http://schemas.microsoft.com/office/drawing/2015/06/chart">
            <c:ext xmlns:c16="http://schemas.microsoft.com/office/drawing/2014/chart" uri="{C3380CC4-5D6E-409C-BE32-E72D297353CC}">
              <c16:uniqueId val="{00000000-58CB-4B08-849A-BB6AD73160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CB-4B08-849A-BB6AD73160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8CB-4B08-849A-BB6AD73160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77</c:v>
                </c:pt>
                <c:pt idx="3">
                  <c:v>56</c:v>
                </c:pt>
                <c:pt idx="6">
                  <c:v>35</c:v>
                </c:pt>
                <c:pt idx="9">
                  <c:v>37</c:v>
                </c:pt>
                <c:pt idx="12">
                  <c:v>38</c:v>
                </c:pt>
              </c:numCache>
            </c:numRef>
          </c:val>
          <c:extLst xmlns:c16r2="http://schemas.microsoft.com/office/drawing/2015/06/chart">
            <c:ext xmlns:c16="http://schemas.microsoft.com/office/drawing/2014/chart" uri="{C3380CC4-5D6E-409C-BE32-E72D297353CC}">
              <c16:uniqueId val="{00000003-58CB-4B08-849A-BB6AD73160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486</c:v>
                </c:pt>
                <c:pt idx="3">
                  <c:v>521</c:v>
                </c:pt>
                <c:pt idx="6">
                  <c:v>476</c:v>
                </c:pt>
                <c:pt idx="9">
                  <c:v>513</c:v>
                </c:pt>
                <c:pt idx="12">
                  <c:v>505</c:v>
                </c:pt>
              </c:numCache>
            </c:numRef>
          </c:val>
          <c:extLst xmlns:c16r2="http://schemas.microsoft.com/office/drawing/2015/06/chart">
            <c:ext xmlns:c16="http://schemas.microsoft.com/office/drawing/2014/chart" uri="{C3380CC4-5D6E-409C-BE32-E72D297353CC}">
              <c16:uniqueId val="{00000004-58CB-4B08-849A-BB6AD73160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CB-4B08-849A-BB6AD73160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CB-4B08-849A-BB6AD73160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1117</c:v>
                </c:pt>
                <c:pt idx="3">
                  <c:v>986</c:v>
                </c:pt>
                <c:pt idx="6">
                  <c:v>740</c:v>
                </c:pt>
                <c:pt idx="9">
                  <c:v>528</c:v>
                </c:pt>
                <c:pt idx="12">
                  <c:v>454</c:v>
                </c:pt>
              </c:numCache>
            </c:numRef>
          </c:val>
          <c:extLst xmlns:c16r2="http://schemas.microsoft.com/office/drawing/2015/06/chart">
            <c:ext xmlns:c16="http://schemas.microsoft.com/office/drawing/2014/chart" uri="{C3380CC4-5D6E-409C-BE32-E72D297353CC}">
              <c16:uniqueId val="{00000007-58CB-4B08-849A-BB6AD73160C3}"/>
            </c:ext>
          </c:extLst>
        </c:ser>
        <c:dLbls>
          <c:showLegendKey val="0"/>
          <c:showVal val="0"/>
          <c:showCatName val="0"/>
          <c:showSerName val="0"/>
          <c:showPercent val="0"/>
          <c:showBubbleSize val="0"/>
        </c:dLbls>
        <c:gapWidth val="100"/>
        <c:overlap val="100"/>
        <c:axId val="899529992"/>
        <c:axId val="89953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351</c:v>
                </c:pt>
                <c:pt idx="2">
                  <c:v>#N/A</c:v>
                </c:pt>
                <c:pt idx="3">
                  <c:v>#N/A</c:v>
                </c:pt>
                <c:pt idx="4">
                  <c:v>221</c:v>
                </c:pt>
                <c:pt idx="5">
                  <c:v>#N/A</c:v>
                </c:pt>
                <c:pt idx="6">
                  <c:v>#N/A</c:v>
                </c:pt>
                <c:pt idx="7">
                  <c:v>-3</c:v>
                </c:pt>
                <c:pt idx="8">
                  <c:v>#N/A</c:v>
                </c:pt>
                <c:pt idx="9">
                  <c:v>#N/A</c:v>
                </c:pt>
                <c:pt idx="10">
                  <c:v>-54</c:v>
                </c:pt>
                <c:pt idx="11">
                  <c:v>#N/A</c:v>
                </c:pt>
                <c:pt idx="12">
                  <c:v>#N/A</c:v>
                </c:pt>
                <c:pt idx="13">
                  <c:v>-113</c:v>
                </c:pt>
                <c:pt idx="14">
                  <c:v>#N/A</c:v>
                </c:pt>
              </c:numCache>
            </c:numRef>
          </c:val>
          <c:smooth val="0"/>
          <c:extLst xmlns:c16r2="http://schemas.microsoft.com/office/drawing/2015/06/chart">
            <c:ext xmlns:c16="http://schemas.microsoft.com/office/drawing/2014/chart" uri="{C3380CC4-5D6E-409C-BE32-E72D297353CC}">
              <c16:uniqueId val="{00000008-58CB-4B08-849A-BB6AD73160C3}"/>
            </c:ext>
          </c:extLst>
        </c:ser>
        <c:dLbls>
          <c:showLegendKey val="0"/>
          <c:showVal val="0"/>
          <c:showCatName val="0"/>
          <c:showSerName val="0"/>
          <c:showPercent val="0"/>
          <c:showBubbleSize val="0"/>
        </c:dLbls>
        <c:marker val="1"/>
        <c:smooth val="0"/>
        <c:axId val="899529992"/>
        <c:axId val="899538224"/>
      </c:lineChart>
      <c:catAx>
        <c:axId val="89952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9538224"/>
        <c:crosses val="autoZero"/>
        <c:auto val="1"/>
        <c:lblAlgn val="ctr"/>
        <c:lblOffset val="100"/>
        <c:tickLblSkip val="1"/>
        <c:tickMarkSkip val="1"/>
        <c:noMultiLvlLbl val="0"/>
      </c:catAx>
      <c:valAx>
        <c:axId val="89953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52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10731</c:v>
                </c:pt>
                <c:pt idx="5">
                  <c:v>10768</c:v>
                </c:pt>
                <c:pt idx="8">
                  <c:v>10133</c:v>
                </c:pt>
                <c:pt idx="11">
                  <c:v>9889</c:v>
                </c:pt>
                <c:pt idx="14">
                  <c:v>9970</c:v>
                </c:pt>
              </c:numCache>
            </c:numRef>
          </c:val>
          <c:extLst xmlns:c16r2="http://schemas.microsoft.com/office/drawing/2015/06/chart">
            <c:ext xmlns:c16="http://schemas.microsoft.com/office/drawing/2014/chart" uri="{C3380CC4-5D6E-409C-BE32-E72D297353CC}">
              <c16:uniqueId val="{00000000-CF83-46B5-BD1A-994BE347CC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401</c:v>
                </c:pt>
                <c:pt idx="5">
                  <c:v>355</c:v>
                </c:pt>
                <c:pt idx="8">
                  <c:v>302</c:v>
                </c:pt>
                <c:pt idx="11">
                  <c:v>270</c:v>
                </c:pt>
                <c:pt idx="14">
                  <c:v>229</c:v>
                </c:pt>
              </c:numCache>
            </c:numRef>
          </c:val>
          <c:extLst xmlns:c16r2="http://schemas.microsoft.com/office/drawing/2015/06/chart">
            <c:ext xmlns:c16="http://schemas.microsoft.com/office/drawing/2014/chart" uri="{C3380CC4-5D6E-409C-BE32-E72D297353CC}">
              <c16:uniqueId val="{00000001-CF83-46B5-BD1A-994BE347CC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5209</c:v>
                </c:pt>
                <c:pt idx="5">
                  <c:v>5549</c:v>
                </c:pt>
                <c:pt idx="8">
                  <c:v>5497</c:v>
                </c:pt>
                <c:pt idx="11">
                  <c:v>5829</c:v>
                </c:pt>
                <c:pt idx="14">
                  <c:v>6211</c:v>
                </c:pt>
              </c:numCache>
            </c:numRef>
          </c:val>
          <c:extLst xmlns:c16r2="http://schemas.microsoft.com/office/drawing/2015/06/chart">
            <c:ext xmlns:c16="http://schemas.microsoft.com/office/drawing/2014/chart" uri="{C3380CC4-5D6E-409C-BE32-E72D297353CC}">
              <c16:uniqueId val="{00000002-CF83-46B5-BD1A-994BE347CC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83-46B5-BD1A-994BE347CC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83-46B5-BD1A-994BE347CC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83-46B5-BD1A-994BE347CC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2464</c:v>
                </c:pt>
                <c:pt idx="3">
                  <c:v>2441</c:v>
                </c:pt>
                <c:pt idx="6">
                  <c:v>2480</c:v>
                </c:pt>
                <c:pt idx="9">
                  <c:v>2533</c:v>
                </c:pt>
                <c:pt idx="12">
                  <c:v>2665</c:v>
                </c:pt>
              </c:numCache>
            </c:numRef>
          </c:val>
          <c:extLst xmlns:c16r2="http://schemas.microsoft.com/office/drawing/2015/06/chart">
            <c:ext xmlns:c16="http://schemas.microsoft.com/office/drawing/2014/chart" uri="{C3380CC4-5D6E-409C-BE32-E72D297353CC}">
              <c16:uniqueId val="{00000006-CF83-46B5-BD1A-994BE347CC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590</c:v>
                </c:pt>
                <c:pt idx="3">
                  <c:v>617</c:v>
                </c:pt>
                <c:pt idx="6">
                  <c:v>567</c:v>
                </c:pt>
                <c:pt idx="9">
                  <c:v>446</c:v>
                </c:pt>
                <c:pt idx="12">
                  <c:v>404</c:v>
                </c:pt>
              </c:numCache>
            </c:numRef>
          </c:val>
          <c:extLst xmlns:c16r2="http://schemas.microsoft.com/office/drawing/2015/06/chart">
            <c:ext xmlns:c16="http://schemas.microsoft.com/office/drawing/2014/chart" uri="{C3380CC4-5D6E-409C-BE32-E72D297353CC}">
              <c16:uniqueId val="{00000007-CF83-46B5-BD1A-994BE347CC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5376</c:v>
                </c:pt>
                <c:pt idx="3">
                  <c:v>5621</c:v>
                </c:pt>
                <c:pt idx="6">
                  <c:v>5030</c:v>
                </c:pt>
                <c:pt idx="9">
                  <c:v>4756</c:v>
                </c:pt>
                <c:pt idx="12">
                  <c:v>4597</c:v>
                </c:pt>
              </c:numCache>
            </c:numRef>
          </c:val>
          <c:extLst xmlns:c16r2="http://schemas.microsoft.com/office/drawing/2015/06/chart">
            <c:ext xmlns:c16="http://schemas.microsoft.com/office/drawing/2014/chart" uri="{C3380CC4-5D6E-409C-BE32-E72D297353CC}">
              <c16:uniqueId val="{00000008-CF83-46B5-BD1A-994BE347CC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c:v>
                </c:pt>
                <c:pt idx="3">
                  <c:v>89</c:v>
                </c:pt>
                <c:pt idx="6">
                  <c:v>71</c:v>
                </c:pt>
                <c:pt idx="9">
                  <c:v>62</c:v>
                </c:pt>
                <c:pt idx="12">
                  <c:v>53</c:v>
                </c:pt>
              </c:numCache>
            </c:numRef>
          </c:val>
          <c:extLst xmlns:c16r2="http://schemas.microsoft.com/office/drawing/2015/06/chart">
            <c:ext xmlns:c16="http://schemas.microsoft.com/office/drawing/2014/chart" uri="{C3380CC4-5D6E-409C-BE32-E72D297353CC}">
              <c16:uniqueId val="{00000009-CF83-46B5-BD1A-994BE347CC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6972</c:v>
                </c:pt>
                <c:pt idx="3">
                  <c:v>5753</c:v>
                </c:pt>
                <c:pt idx="6">
                  <c:v>4638</c:v>
                </c:pt>
                <c:pt idx="9">
                  <c:v>4127</c:v>
                </c:pt>
                <c:pt idx="12">
                  <c:v>4560</c:v>
                </c:pt>
              </c:numCache>
            </c:numRef>
          </c:val>
          <c:extLst xmlns:c16r2="http://schemas.microsoft.com/office/drawing/2015/06/chart">
            <c:ext xmlns:c16="http://schemas.microsoft.com/office/drawing/2014/chart" uri="{C3380CC4-5D6E-409C-BE32-E72D297353CC}">
              <c16:uniqueId val="{0000000A-CF83-46B5-BD1A-994BE347CCF3}"/>
            </c:ext>
          </c:extLst>
        </c:ser>
        <c:dLbls>
          <c:showLegendKey val="0"/>
          <c:showVal val="0"/>
          <c:showCatName val="0"/>
          <c:showSerName val="0"/>
          <c:showPercent val="0"/>
          <c:showBubbleSize val="0"/>
        </c:dLbls>
        <c:gapWidth val="100"/>
        <c:overlap val="100"/>
        <c:axId val="899536656"/>
        <c:axId val="89953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F83-46B5-BD1A-994BE347CCF3}"/>
            </c:ext>
          </c:extLst>
        </c:ser>
        <c:dLbls>
          <c:showLegendKey val="0"/>
          <c:showVal val="0"/>
          <c:showCatName val="0"/>
          <c:showSerName val="0"/>
          <c:showPercent val="0"/>
          <c:showBubbleSize val="0"/>
        </c:dLbls>
        <c:marker val="1"/>
        <c:smooth val="0"/>
        <c:axId val="899536656"/>
        <c:axId val="899539792"/>
      </c:lineChart>
      <c:catAx>
        <c:axId val="89953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9539792"/>
        <c:crosses val="autoZero"/>
        <c:auto val="1"/>
        <c:lblAlgn val="ctr"/>
        <c:lblOffset val="100"/>
        <c:tickLblSkip val="1"/>
        <c:tickMarkSkip val="1"/>
        <c:noMultiLvlLbl val="0"/>
      </c:catAx>
      <c:valAx>
        <c:axId val="89953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53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1669</c:v>
                </c:pt>
                <c:pt idx="1">
                  <c:v>1670</c:v>
                </c:pt>
                <c:pt idx="2">
                  <c:v>1670</c:v>
                </c:pt>
              </c:numCache>
            </c:numRef>
          </c:val>
          <c:extLst xmlns:c16r2="http://schemas.microsoft.com/office/drawing/2015/06/chart">
            <c:ext xmlns:c16="http://schemas.microsoft.com/office/drawing/2014/chart" uri="{C3380CC4-5D6E-409C-BE32-E72D297353CC}">
              <c16:uniqueId val="{00000000-92B6-4836-9702-0D0E32837C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998</c:v>
                </c:pt>
                <c:pt idx="1">
                  <c:v>1299</c:v>
                </c:pt>
                <c:pt idx="2">
                  <c:v>1300</c:v>
                </c:pt>
              </c:numCache>
            </c:numRef>
          </c:val>
          <c:extLst xmlns:c16r2="http://schemas.microsoft.com/office/drawing/2015/06/chart">
            <c:ext xmlns:c16="http://schemas.microsoft.com/office/drawing/2014/chart" uri="{C3380CC4-5D6E-409C-BE32-E72D297353CC}">
              <c16:uniqueId val="{00000001-92B6-4836-9702-0D0E32837C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2958</c:v>
                </c:pt>
                <c:pt idx="1">
                  <c:v>3249</c:v>
                </c:pt>
                <c:pt idx="2">
                  <c:v>3930</c:v>
                </c:pt>
              </c:numCache>
            </c:numRef>
          </c:val>
          <c:extLst xmlns:c16r2="http://schemas.microsoft.com/office/drawing/2015/06/chart">
            <c:ext xmlns:c16="http://schemas.microsoft.com/office/drawing/2014/chart" uri="{C3380CC4-5D6E-409C-BE32-E72D297353CC}">
              <c16:uniqueId val="{00000002-92B6-4836-9702-0D0E32837CF1}"/>
            </c:ext>
          </c:extLst>
        </c:ser>
        <c:dLbls>
          <c:showLegendKey val="0"/>
          <c:showVal val="0"/>
          <c:showCatName val="0"/>
          <c:showSerName val="0"/>
          <c:showPercent val="0"/>
          <c:showBubbleSize val="0"/>
        </c:dLbls>
        <c:gapWidth val="120"/>
        <c:overlap val="100"/>
        <c:axId val="899530384"/>
        <c:axId val="899532736"/>
      </c:barChart>
      <c:catAx>
        <c:axId val="89953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99532736"/>
        <c:crosses val="autoZero"/>
        <c:auto val="1"/>
        <c:lblAlgn val="ctr"/>
        <c:lblOffset val="100"/>
        <c:tickLblSkip val="1"/>
        <c:tickMarkSkip val="1"/>
        <c:noMultiLvlLbl val="0"/>
      </c:catAx>
      <c:valAx>
        <c:axId val="899532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9953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EA-4971-A4B5-434871836C7B}"/>
                </c:ext>
                <c:ext xmlns:c15="http://schemas.microsoft.com/office/drawing/2012/chart" uri="{CE6537A1-D6FC-4f65-9D91-7224C49458BB}">
                  <c15:dlblFieldTable>
                    <c15:dlblFTEntry>
                      <c15:txfldGUID>{53C0BA17-C9E3-44C9-B6FA-6F671A25B49A}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EA-4971-A4B5-434871836C7B}"/>
                </c:ext>
                <c:ext xmlns:c15="http://schemas.microsoft.com/office/drawing/2012/chart" uri="{CE6537A1-D6FC-4f65-9D91-7224C49458BB}">
                  <c15:dlblFieldTable>
                    <c15:dlblFTEntry>
                      <c15:txfldGUID>{DA0C0BA7-2E70-4AFE-88B0-7BED393FE0F4}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EA-4971-A4B5-434871836C7B}"/>
                </c:ext>
                <c:ext xmlns:c15="http://schemas.microsoft.com/office/drawing/2012/chart" uri="{CE6537A1-D6FC-4f65-9D91-7224C49458BB}">
                  <c15:dlblFieldTable>
                    <c15:dlblFTEntry>
                      <c15:txfldGUID>{96180327-6EC4-4A5F-A685-32206C599B60}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EA-4971-A4B5-434871836C7B}"/>
                </c:ext>
                <c:ext xmlns:c15="http://schemas.microsoft.com/office/drawing/2012/chart" uri="{CE6537A1-D6FC-4f65-9D91-7224C49458BB}">
                  <c15:dlblFieldTable>
                    <c15:dlblFTEntry>
                      <c15:txfldGUID>{A234C216-5121-4E22-8BB7-3F31CC7C8DD3}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EA-4971-A4B5-434871836C7B}"/>
                </c:ext>
                <c:ext xmlns:c15="http://schemas.microsoft.com/office/drawing/2012/chart" uri="{CE6537A1-D6FC-4f65-9D91-7224C49458BB}">
                  <c15:dlblFieldTable>
                    <c15:dlblFTEntry>
                      <c15:txfldGUID>{392B9204-C337-4C3B-B0E1-64FB31D1F925}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EA-4971-A4B5-434871836C7B}"/>
                </c:ext>
                <c:ext xmlns:c15="http://schemas.microsoft.com/office/drawing/2012/chart" uri="{CE6537A1-D6FC-4f65-9D91-7224C49458BB}">
                  <c15:dlblFieldTable>
                    <c15:dlblFTEntry>
                      <c15:txfldGUID>{A32F1CAC-9EED-4488-9744-A4B8BA9EDBAB}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EA-4971-A4B5-434871836C7B}"/>
                </c:ext>
                <c:ext xmlns:c15="http://schemas.microsoft.com/office/drawing/2012/chart" uri="{CE6537A1-D6FC-4f65-9D91-7224C49458BB}">
                  <c15:dlblFieldTable>
                    <c15:dlblFTEntry>
                      <c15:txfldGUID>{1C608DC2-3510-4AA6-8494-377047AD2E26}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EA-4971-A4B5-434871836C7B}"/>
                </c:ext>
                <c:ext xmlns:c15="http://schemas.microsoft.com/office/drawing/2012/chart" uri="{CE6537A1-D6FC-4f65-9D91-7224C49458BB}">
                  <c15:dlblFieldTable>
                    <c15:dlblFTEntry>
                      <c15:txfldGUID>{5D63BF04-2C10-4052-B217-BF0BA1197AF6}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EA-4971-A4B5-434871836C7B}"/>
                </c:ext>
                <c:ext xmlns:c15="http://schemas.microsoft.com/office/drawing/2012/chart" uri="{CE6537A1-D6FC-4f65-9D91-7224C49458BB}">
                  <c15:dlblFieldTable>
                    <c15:dlblFTEntry>
                      <c15:txfldGUID>{9973AE65-DD84-44FF-9F41-3900B92436B4}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82.3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EEA-4971-A4B5-434871836C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EA-4971-A4B5-434871836C7B}"/>
                </c:ext>
                <c:ext xmlns:c15="http://schemas.microsoft.com/office/drawing/2012/chart" uri="{CE6537A1-D6FC-4f65-9D91-7224C49458BB}">
                  <c15:dlblFieldTable>
                    <c15:dlblFTEntry>
                      <c15:txfldGUID>{DE606CC5-1525-4A9F-BCA9-E34D8D42745C}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EA-4971-A4B5-434871836C7B}"/>
                </c:ext>
                <c:ext xmlns:c15="http://schemas.microsoft.com/office/drawing/2012/chart" uri="{CE6537A1-D6FC-4f65-9D91-7224C49458BB}">
                  <c15:dlblFieldTable>
                    <c15:dlblFTEntry>
                      <c15:txfldGUID>{F9034093-D8BD-49C1-8726-91602F080806}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EA-4971-A4B5-434871836C7B}"/>
                </c:ext>
                <c:ext xmlns:c15="http://schemas.microsoft.com/office/drawing/2012/chart" uri="{CE6537A1-D6FC-4f65-9D91-7224C49458BB}">
                  <c15:dlblFieldTable>
                    <c15:dlblFTEntry>
                      <c15:txfldGUID>{87377671-4A48-4933-87C9-633209BF78A2}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EA-4971-A4B5-434871836C7B}"/>
                </c:ext>
                <c:ext xmlns:c15="http://schemas.microsoft.com/office/drawing/2012/chart" uri="{CE6537A1-D6FC-4f65-9D91-7224C49458BB}">
                  <c15:dlblFieldTable>
                    <c15:dlblFTEntry>
                      <c15:txfldGUID>{4554EF90-81D5-49FB-9A20-C9BE35E07983}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EA-4971-A4B5-434871836C7B}"/>
                </c:ext>
                <c:ext xmlns:c15="http://schemas.microsoft.com/office/drawing/2012/chart" uri="{CE6537A1-D6FC-4f65-9D91-7224C49458BB}">
                  <c15:dlblFieldTable>
                    <c15:dlblFTEntry>
                      <c15:txfldGUID>{4D8E9B3D-49F8-478D-95E4-CEC25F00C376}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EA-4971-A4B5-434871836C7B}"/>
                </c:ext>
                <c:ext xmlns:c15="http://schemas.microsoft.com/office/drawing/2012/chart" uri="{CE6537A1-D6FC-4f65-9D91-7224C49458BB}">
                  <c15:dlblFieldTable>
                    <c15:dlblFTEntry>
                      <c15:txfldGUID>{1B586D9A-4EA9-4E65-99C5-B845A5FB6FF2}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EA-4971-A4B5-434871836C7B}"/>
                </c:ext>
                <c:ext xmlns:c15="http://schemas.microsoft.com/office/drawing/2012/chart" uri="{CE6537A1-D6FC-4f65-9D91-7224C49458BB}">
                  <c15:dlblFieldTable>
                    <c15:dlblFTEntry>
                      <c15:txfldGUID>{A93AF155-7D52-4993-9B69-4F20D4BFCF7F}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EA-4971-A4B5-434871836C7B}"/>
                </c:ext>
                <c:ext xmlns:c15="http://schemas.microsoft.com/office/drawing/2012/chart" uri="{CE6537A1-D6FC-4f65-9D91-7224C49458BB}">
                  <c15:dlblFieldTable>
                    <c15:dlblFTEntry>
                      <c15:txfldGUID>{2316F75A-20EE-47DB-9B99-9370E7848DD8}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EA-4971-A4B5-434871836C7B}"/>
                </c:ext>
                <c:ext xmlns:c15="http://schemas.microsoft.com/office/drawing/2012/chart" uri="{CE6537A1-D6FC-4f65-9D91-7224C49458BB}">
                  <c15:dlblFieldTable>
                    <c15:dlblFTEntry>
                      <c15:txfldGUID>{F9D5E564-BEB6-4A91-8883-B7F37B0F4D36}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CEEA-4971-A4B5-434871836C7B}"/>
            </c:ext>
          </c:extLst>
        </c:ser>
        <c:dLbls>
          <c:showLegendKey val="0"/>
          <c:showVal val="1"/>
          <c:showCatName val="0"/>
          <c:showSerName val="0"/>
          <c:showPercent val="0"/>
          <c:showBubbleSize val="0"/>
        </c:dLbls>
        <c:axId val="899537048"/>
        <c:axId val="899533520"/>
      </c:scatterChart>
      <c:valAx>
        <c:axId val="899537048"/>
        <c:scaling>
          <c:orientation val="minMax"/>
          <c:max val="62.6"/>
          <c:min val="4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9533520"/>
        <c:crosses val="autoZero"/>
        <c:crossBetween val="midCat"/>
      </c:valAx>
      <c:valAx>
        <c:axId val="8995335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9537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43-4C7B-9D60-EF5F9A4BDAD3}"/>
                </c:ext>
                <c:ext xmlns:c15="http://schemas.microsoft.com/office/drawing/2012/chart" uri="{CE6537A1-D6FC-4f65-9D91-7224C49458BB}">
                  <c15:dlblFieldTable>
                    <c15:dlblFTEntry>
                      <c15:txfldGUID>{43481A13-32CA-4D04-8506-086A7947DD6A}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43-4C7B-9D60-EF5F9A4BDAD3}"/>
                </c:ext>
                <c:ext xmlns:c15="http://schemas.microsoft.com/office/drawing/2012/chart" uri="{CE6537A1-D6FC-4f65-9D91-7224C49458BB}">
                  <c15:dlblFieldTable>
                    <c15:dlblFTEntry>
                      <c15:txfldGUID>{B3133A1C-D52C-4FB7-A0AF-A863D64FEF62}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43-4C7B-9D60-EF5F9A4BDAD3}"/>
                </c:ext>
                <c:ext xmlns:c15="http://schemas.microsoft.com/office/drawing/2012/chart" uri="{CE6537A1-D6FC-4f65-9D91-7224C49458BB}">
                  <c15:dlblFieldTable>
                    <c15:dlblFTEntry>
                      <c15:txfldGUID>{B582E78B-A8F6-4F63-AF93-FF5EBA4A4488}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43-4C7B-9D60-EF5F9A4BDAD3}"/>
                </c:ext>
                <c:ext xmlns:c15="http://schemas.microsoft.com/office/drawing/2012/chart" uri="{CE6537A1-D6FC-4f65-9D91-7224C49458BB}">
                  <c15:dlblFieldTable>
                    <c15:dlblFTEntry>
                      <c15:txfldGUID>{4F9C1C2C-8E0A-4E03-9369-B8602F7E9DEA}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43-4C7B-9D60-EF5F9A4BDAD3}"/>
                </c:ext>
                <c:ext xmlns:c15="http://schemas.microsoft.com/office/drawing/2012/chart" uri="{CE6537A1-D6FC-4f65-9D91-7224C49458BB}">
                  <c15:dlblFieldTable>
                    <c15:dlblFTEntry>
                      <c15:txfldGUID>{D21691C6-E74C-4730-9253-7A2E22FA43AD}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43-4C7B-9D60-EF5F9A4BDAD3}"/>
                </c:ext>
                <c:ext xmlns:c15="http://schemas.microsoft.com/office/drawing/2012/chart" uri="{CE6537A1-D6FC-4f65-9D91-7224C49458BB}">
                  <c15:dlblFieldTable>
                    <c15:dlblFTEntry>
                      <c15:txfldGUID>{A95EC22C-D1A6-4695-B5DB-41F8EF6B4E25}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43-4C7B-9D60-EF5F9A4BDAD3}"/>
                </c:ext>
                <c:ext xmlns:c15="http://schemas.microsoft.com/office/drawing/2012/chart" uri="{CE6537A1-D6FC-4f65-9D91-7224C49458BB}">
                  <c15:dlblFieldTable>
                    <c15:dlblFTEntry>
                      <c15:txfldGUID>{AF2EBB45-C370-404F-8DF8-10786C764DA9}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43-4C7B-9D60-EF5F9A4BDAD3}"/>
                </c:ext>
                <c:ext xmlns:c15="http://schemas.microsoft.com/office/drawing/2012/chart" uri="{CE6537A1-D6FC-4f65-9D91-7224C49458BB}">
                  <c15:dlblFieldTable>
                    <c15:dlblFTEntry>
                      <c15:txfldGUID>{12F8A440-8993-463B-BB85-7ED50A3F3266}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43-4C7B-9D60-EF5F9A4BDAD3}"/>
                </c:ext>
                <c:ext xmlns:c15="http://schemas.microsoft.com/office/drawing/2012/chart" uri="{CE6537A1-D6FC-4f65-9D91-7224C49458BB}">
                  <c15:dlblFieldTable>
                    <c15:dlblFTEntry>
                      <c15:txfldGUID>{546A9E36-457F-4062-96C5-D409E959EAB7}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5.8</c:v>
                </c:pt>
                <c:pt idx="16">
                  <c:v>3.5</c:v>
                </c:pt>
                <c:pt idx="24">
                  <c:v>1</c:v>
                </c:pt>
                <c:pt idx="32">
                  <c:v>-1.1000000000000001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843-4C7B-9D60-EF5F9A4BDA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843-4C7B-9D60-EF5F9A4BDAD3}"/>
                </c:ext>
                <c:ext xmlns:c15="http://schemas.microsoft.com/office/drawing/2012/chart" uri="{CE6537A1-D6FC-4f65-9D91-7224C49458BB}">
                  <c15:dlblFieldTable>
                    <c15:dlblFTEntry>
                      <c15:txfldGUID>{004F8FED-D08F-4B40-AAD5-DD1B08E3FF75}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843-4C7B-9D60-EF5F9A4BDAD3}"/>
                </c:ext>
                <c:ext xmlns:c15="http://schemas.microsoft.com/office/drawing/2012/chart" uri="{CE6537A1-D6FC-4f65-9D91-7224C49458BB}">
                  <c15:dlblFieldTable>
                    <c15:dlblFTEntry>
                      <c15:txfldGUID>{192108C0-3F0C-403D-B007-AA39F8E5A985}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843-4C7B-9D60-EF5F9A4BDAD3}"/>
                </c:ext>
                <c:ext xmlns:c15="http://schemas.microsoft.com/office/drawing/2012/chart" uri="{CE6537A1-D6FC-4f65-9D91-7224C49458BB}">
                  <c15:dlblFieldTable>
                    <c15:dlblFTEntry>
                      <c15:txfldGUID>{A4CADF01-9029-41D9-9697-97D063B691C0}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843-4C7B-9D60-EF5F9A4BDAD3}"/>
                </c:ext>
                <c:ext xmlns:c15="http://schemas.microsoft.com/office/drawing/2012/chart" uri="{CE6537A1-D6FC-4f65-9D91-7224C49458BB}">
                  <c15:dlblFieldTable>
                    <c15:dlblFTEntry>
                      <c15:txfldGUID>{614BE50D-000F-4674-AD77-71FF613454D3}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843-4C7B-9D60-EF5F9A4BDAD3}"/>
                </c:ext>
                <c:ext xmlns:c15="http://schemas.microsoft.com/office/drawing/2012/chart" uri="{CE6537A1-D6FC-4f65-9D91-7224C49458BB}">
                  <c15:dlblFieldTable>
                    <c15:dlblFTEntry>
                      <c15:txfldGUID>{F17FA701-7D3C-4649-82A1-61BFC69A9878}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843-4C7B-9D60-EF5F9A4BDAD3}"/>
                </c:ext>
                <c:ext xmlns:c15="http://schemas.microsoft.com/office/drawing/2012/chart" uri="{CE6537A1-D6FC-4f65-9D91-7224C49458BB}">
                  <c15:dlblFieldTable>
                    <c15:dlblFTEntry>
                      <c15:txfldGUID>{2B82DC01-3A82-43B2-B286-2EBEBCCEF21A}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843-4C7B-9D60-EF5F9A4BDAD3}"/>
                </c:ext>
                <c:ext xmlns:c15="http://schemas.microsoft.com/office/drawing/2012/chart" uri="{CE6537A1-D6FC-4f65-9D91-7224C49458BB}">
                  <c15:dlblFieldTable>
                    <c15:dlblFTEntry>
                      <c15:txfldGUID>{D4985018-FAC9-4C19-865D-AC6327D00285}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43-4C7B-9D60-EF5F9A4BDAD3}"/>
                </c:ext>
                <c:ext xmlns:c15="http://schemas.microsoft.com/office/drawing/2012/chart" uri="{CE6537A1-D6FC-4f65-9D91-7224C49458BB}">
                  <c15:dlblFieldTable>
                    <c15:dlblFTEntry>
                      <c15:txfldGUID>{31915E1A-11C3-46D1-B7C1-3EB316B756CD}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43-4C7B-9D60-EF5F9A4BDAD3}"/>
                </c:ext>
                <c:ext xmlns:c15="http://schemas.microsoft.com/office/drawing/2012/chart" uri="{CE6537A1-D6FC-4f65-9D91-7224C49458BB}">
                  <c15:dlblFieldTable>
                    <c15:dlblFTEntry>
                      <c15:txfldGUID>{A8D1E1EC-E139-4D86-8A25-8199C76316F8}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7843-4C7B-9D60-EF5F9A4BDAD3}"/>
            </c:ext>
          </c:extLst>
        </c:ser>
        <c:dLbls>
          <c:showLegendKey val="0"/>
          <c:showVal val="1"/>
          <c:showCatName val="0"/>
          <c:showSerName val="0"/>
          <c:showPercent val="0"/>
          <c:showBubbleSize val="0"/>
        </c:dLbls>
        <c:axId val="899546064"/>
        <c:axId val="899543320"/>
      </c:scatterChart>
      <c:valAx>
        <c:axId val="899546064"/>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9543320"/>
        <c:crosses val="autoZero"/>
        <c:crossBetween val="midCat"/>
      </c:valAx>
      <c:valAx>
        <c:axId val="89954332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954606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本町の財政力指数は、全国平均を</a:t>
          </a:r>
          <a:r>
            <a:rPr kumimoji="1" lang="en-US" altLang="ja-JP" sz="1100">
              <a:latin typeface="ＭＳ Ｐゴシック" panose="020B0600070205080204" pitchFamily="50" charset="-128"/>
              <a:ea typeface="ＭＳ Ｐゴシック" panose="020B0600070205080204" pitchFamily="50" charset="-128"/>
            </a:rPr>
            <a:t>0.24</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0.28</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位と低い水準となっている。</a:t>
          </a:r>
        </a:p>
        <a:p>
          <a:r>
            <a:rPr kumimoji="1" lang="ja-JP" altLang="en-US" sz="1100">
              <a:latin typeface="ＭＳ Ｐゴシック" panose="020B0600070205080204" pitchFamily="50" charset="-128"/>
              <a:ea typeface="ＭＳ Ｐゴシック" panose="020B0600070205080204" pitchFamily="50" charset="-128"/>
            </a:rPr>
            <a:t>　主たる要因として、人口の減少や全国平均を上回る高齢化率（平成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44.42</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）に加え、町内に中心となる産業がないこと等により、財政基盤が弱いことが考えられる。</a:t>
          </a:r>
        </a:p>
        <a:p>
          <a:r>
            <a:rPr kumimoji="1" lang="ja-JP" altLang="en-US" sz="1100">
              <a:latin typeface="ＭＳ Ｐゴシック" panose="020B0600070205080204" pitchFamily="50" charset="-128"/>
              <a:ea typeface="ＭＳ Ｐゴシック" panose="020B0600070205080204" pitchFamily="50" charset="-128"/>
            </a:rPr>
            <a:t>　今後は交流人口の増加や子育て施策などの充実を目指し、「まち・ひと・しごと創生総合戦略」に伴う事業を基軸として積極的な行政運営を進め、併せてコンパクトな行政推進を図り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本町の経常収支比率は、全国平均を</a:t>
          </a:r>
          <a:r>
            <a:rPr kumimoji="1" lang="en-US" altLang="ja-JP" sz="1100">
              <a:latin typeface="ＭＳ Ｐゴシック" panose="020B0600070205080204" pitchFamily="50" charset="-128"/>
              <a:ea typeface="ＭＳ Ｐゴシック" panose="020B0600070205080204" pitchFamily="50" charset="-128"/>
            </a:rPr>
            <a:t>20.6</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位と、弾力的な財政運営が図られている。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に町村合併によりスタートした本町では、行政改革を積極的に進め、様々な行政運営を見直すと共に、地方債の抑制や既存地方債の計画的な繰上償還等による経常経費の抑制など財政健全育成に努めてきたことが、実を結んだ結果と分析している。</a:t>
          </a:r>
        </a:p>
        <a:p>
          <a:r>
            <a:rPr kumimoji="1" lang="ja-JP" altLang="en-US" sz="1100">
              <a:latin typeface="ＭＳ Ｐゴシック" panose="020B0600070205080204" pitchFamily="50" charset="-128"/>
              <a:ea typeface="ＭＳ Ｐゴシック" panose="020B0600070205080204" pitchFamily="50" charset="-128"/>
            </a:rPr>
            <a:t>　今後もこうした財政状況を維持しつつ、事業重点化などを進め、財政構造の弾力性を確保しながら財政運営に努めていく。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170434</xdr:rowOff>
    </xdr:from>
    <xdr:to>
      <xdr:col>23</xdr:col>
      <xdr:colOff>133350</xdr:colOff>
      <xdr:row>59</xdr:row>
      <xdr:rowOff>61722</xdr:rowOff>
    </xdr:to>
    <xdr:cxnSp macro="">
      <xdr:nvCxnSpPr>
        <xdr:cNvPr id="131" name="直線コネクタ 130"/>
        <xdr:cNvCxnSpPr/>
      </xdr:nvCxnSpPr>
      <xdr:spPr>
        <a:xfrm>
          <a:off x="4114800" y="1011453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58</xdr:row>
      <xdr:rowOff>170434</xdr:rowOff>
    </xdr:to>
    <xdr:cxnSp macro="">
      <xdr:nvCxnSpPr>
        <xdr:cNvPr id="134" name="直線コネクタ 133"/>
        <xdr:cNvCxnSpPr/>
      </xdr:nvCxnSpPr>
      <xdr:spPr>
        <a:xfrm>
          <a:off x="3225800" y="100421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59</xdr:row>
      <xdr:rowOff>167894</xdr:rowOff>
    </xdr:to>
    <xdr:cxnSp macro="">
      <xdr:nvCxnSpPr>
        <xdr:cNvPr id="137" name="直線コネクタ 136"/>
        <xdr:cNvCxnSpPr/>
      </xdr:nvCxnSpPr>
      <xdr:spPr>
        <a:xfrm flipV="1">
          <a:off x="2336800" y="100421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66548</xdr:rowOff>
    </xdr:from>
    <xdr:to>
      <xdr:col>11</xdr:col>
      <xdr:colOff>31750</xdr:colOff>
      <xdr:row>59</xdr:row>
      <xdr:rowOff>167894</xdr:rowOff>
    </xdr:to>
    <xdr:cxnSp macro="">
      <xdr:nvCxnSpPr>
        <xdr:cNvPr id="140" name="直線コネクタ 139"/>
        <xdr:cNvCxnSpPr/>
      </xdr:nvCxnSpPr>
      <xdr:spPr>
        <a:xfrm>
          <a:off x="1447800" y="101820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10922</xdr:rowOff>
    </xdr:from>
    <xdr:to>
      <xdr:col>23</xdr:col>
      <xdr:colOff>184150</xdr:colOff>
      <xdr:row>59</xdr:row>
      <xdr:rowOff>112522</xdr:rowOff>
    </xdr:to>
    <xdr:sp macro="" textlink="">
      <xdr:nvSpPr>
        <xdr:cNvPr id="150" name="楕円 149"/>
        <xdr:cNvSpPr/>
      </xdr:nvSpPr>
      <xdr:spPr>
        <a:xfrm>
          <a:off x="49022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27449</xdr:rowOff>
    </xdr:from>
    <xdr:ext cx="762000" cy="259045"/>
    <xdr:sp macro="" textlink="">
      <xdr:nvSpPr>
        <xdr:cNvPr id="151" name="財政構造の弾力性該当値テキスト"/>
        <xdr:cNvSpPr txBox="1"/>
      </xdr:nvSpPr>
      <xdr:spPr>
        <a:xfrm>
          <a:off x="5041900" y="997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119634</xdr:rowOff>
    </xdr:from>
    <xdr:to>
      <xdr:col>19</xdr:col>
      <xdr:colOff>184150</xdr:colOff>
      <xdr:row>59</xdr:row>
      <xdr:rowOff>49784</xdr:rowOff>
    </xdr:to>
    <xdr:sp macro="" textlink="">
      <xdr:nvSpPr>
        <xdr:cNvPr id="152" name="楕円 151"/>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59961</xdr:rowOff>
    </xdr:from>
    <xdr:ext cx="736600" cy="259045"/>
    <xdr:sp macro="" textlink="">
      <xdr:nvSpPr>
        <xdr:cNvPr id="153" name="テキスト ボックス 152"/>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54" name="楕円 153"/>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5" name="テキスト ボックス 154"/>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117094</xdr:rowOff>
    </xdr:from>
    <xdr:to>
      <xdr:col>11</xdr:col>
      <xdr:colOff>82550</xdr:colOff>
      <xdr:row>60</xdr:row>
      <xdr:rowOff>47244</xdr:rowOff>
    </xdr:to>
    <xdr:sp macro="" textlink="">
      <xdr:nvSpPr>
        <xdr:cNvPr id="156" name="楕円 155"/>
        <xdr:cNvSpPr/>
      </xdr:nvSpPr>
      <xdr:spPr>
        <a:xfrm>
          <a:off x="2286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57421</xdr:rowOff>
    </xdr:from>
    <xdr:ext cx="762000" cy="259045"/>
    <xdr:sp macro="" textlink="">
      <xdr:nvSpPr>
        <xdr:cNvPr id="157" name="テキスト ボックス 156"/>
        <xdr:cNvSpPr txBox="1"/>
      </xdr:nvSpPr>
      <xdr:spPr>
        <a:xfrm>
          <a:off x="1955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15748</xdr:rowOff>
    </xdr:from>
    <xdr:to>
      <xdr:col>7</xdr:col>
      <xdr:colOff>31750</xdr:colOff>
      <xdr:row>59</xdr:row>
      <xdr:rowOff>117348</xdr:rowOff>
    </xdr:to>
    <xdr:sp macro="" textlink="">
      <xdr:nvSpPr>
        <xdr:cNvPr id="158" name="楕円 157"/>
        <xdr:cNvSpPr/>
      </xdr:nvSpPr>
      <xdr:spPr>
        <a:xfrm>
          <a:off x="1397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127525</xdr:rowOff>
    </xdr:from>
    <xdr:ext cx="762000" cy="259045"/>
    <xdr:sp macro="" textlink="">
      <xdr:nvSpPr>
        <xdr:cNvPr id="159" name="テキスト ボックス 158"/>
        <xdr:cNvSpPr txBox="1"/>
      </xdr:nvSpPr>
      <xdr:spPr>
        <a:xfrm>
          <a:off x="1066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本町の人口１人当たりの人件費・物件費等の状況は、全国平均及び山梨県平均を大きく上回り、類似団体においては</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団体中</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位となっている。</a:t>
          </a:r>
        </a:p>
        <a:p>
          <a:r>
            <a:rPr kumimoji="1" lang="ja-JP" altLang="en-US" sz="1000">
              <a:latin typeface="ＭＳ Ｐゴシック" panose="020B0600070205080204" pitchFamily="50" charset="-128"/>
              <a:ea typeface="ＭＳ Ｐゴシック" panose="020B0600070205080204" pitchFamily="50" charset="-128"/>
            </a:rPr>
            <a:t>　年々決算額が増加しているが、これは</a:t>
          </a:r>
          <a:r>
            <a:rPr kumimoji="1" lang="en-US" altLang="ja-JP" sz="1000">
              <a:latin typeface="ＭＳ Ｐゴシック" panose="020B0600070205080204" pitchFamily="50" charset="-128"/>
              <a:ea typeface="ＭＳ Ｐゴシック" panose="020B0600070205080204" pitchFamily="50" charset="-128"/>
            </a:rPr>
            <a:t>400</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年のペースで進む人口減少に因るところが大きく</a:t>
          </a:r>
        </a:p>
        <a:p>
          <a:r>
            <a:rPr kumimoji="1" lang="ja-JP" altLang="en-US" sz="1000">
              <a:latin typeface="ＭＳ Ｐゴシック" panose="020B0600070205080204" pitchFamily="50" charset="-128"/>
              <a:ea typeface="ＭＳ Ｐゴシック" panose="020B0600070205080204" pitchFamily="50" charset="-128"/>
            </a:rPr>
            <a:t>　特に要因である人件費については、本町の地形的、地理的条件により行政範囲が広域であることから、行政組織や公共施設の配置等ある一定規模の職員数を確保していく必要があり、これにより一人当たりの決算額が高くなっている。</a:t>
          </a:r>
        </a:p>
        <a:p>
          <a:r>
            <a:rPr kumimoji="1" lang="ja-JP" altLang="en-US" sz="1000">
              <a:latin typeface="ＭＳ Ｐゴシック" panose="020B0600070205080204" pitchFamily="50" charset="-128"/>
              <a:ea typeface="ＭＳ Ｐゴシック" panose="020B0600070205080204" pitchFamily="50" charset="-128"/>
            </a:rPr>
            <a:t>　併せて物件費でも、まち・ひと・しごと総合戦略地方創生事業などにより１人当たりの経費が増加する要因も重なったものと考えられる。</a:t>
          </a:r>
        </a:p>
        <a:p>
          <a:r>
            <a:rPr kumimoji="1" lang="ja-JP" altLang="en-US" sz="1000">
              <a:latin typeface="ＭＳ Ｐゴシック" panose="020B0600070205080204" pitchFamily="50" charset="-128"/>
              <a:ea typeface="ＭＳ Ｐゴシック" panose="020B0600070205080204" pitchFamily="50" charset="-128"/>
            </a:rPr>
            <a:t>　今後は、財政規模を勘案しつつ適正な予算配分に努めていく。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110103</xdr:rowOff>
    </xdr:from>
    <xdr:to>
      <xdr:col>23</xdr:col>
      <xdr:colOff>133350</xdr:colOff>
      <xdr:row>83</xdr:row>
      <xdr:rowOff>24592</xdr:rowOff>
    </xdr:to>
    <xdr:cxnSp macro="">
      <xdr:nvCxnSpPr>
        <xdr:cNvPr id="194" name="直線コネクタ 193"/>
        <xdr:cNvCxnSpPr/>
      </xdr:nvCxnSpPr>
      <xdr:spPr>
        <a:xfrm>
          <a:off x="4114800" y="14169003"/>
          <a:ext cx="8382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87767</xdr:rowOff>
    </xdr:from>
    <xdr:to>
      <xdr:col>19</xdr:col>
      <xdr:colOff>133350</xdr:colOff>
      <xdr:row>82</xdr:row>
      <xdr:rowOff>110103</xdr:rowOff>
    </xdr:to>
    <xdr:cxnSp macro="">
      <xdr:nvCxnSpPr>
        <xdr:cNvPr id="197" name="直線コネクタ 196"/>
        <xdr:cNvCxnSpPr/>
      </xdr:nvCxnSpPr>
      <xdr:spPr>
        <a:xfrm>
          <a:off x="3225800" y="14146667"/>
          <a:ext cx="8890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41587</xdr:rowOff>
    </xdr:from>
    <xdr:to>
      <xdr:col>15</xdr:col>
      <xdr:colOff>82550</xdr:colOff>
      <xdr:row>82</xdr:row>
      <xdr:rowOff>87767</xdr:rowOff>
    </xdr:to>
    <xdr:cxnSp macro="">
      <xdr:nvCxnSpPr>
        <xdr:cNvPr id="200" name="直線コネクタ 199"/>
        <xdr:cNvCxnSpPr/>
      </xdr:nvCxnSpPr>
      <xdr:spPr>
        <a:xfrm>
          <a:off x="2336800" y="14100487"/>
          <a:ext cx="889000" cy="4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21413</xdr:rowOff>
    </xdr:from>
    <xdr:to>
      <xdr:col>11</xdr:col>
      <xdr:colOff>31750</xdr:colOff>
      <xdr:row>82</xdr:row>
      <xdr:rowOff>41587</xdr:rowOff>
    </xdr:to>
    <xdr:cxnSp macro="">
      <xdr:nvCxnSpPr>
        <xdr:cNvPr id="203" name="直線コネクタ 202"/>
        <xdr:cNvCxnSpPr/>
      </xdr:nvCxnSpPr>
      <xdr:spPr>
        <a:xfrm>
          <a:off x="1447800" y="14080313"/>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145242</xdr:rowOff>
    </xdr:from>
    <xdr:to>
      <xdr:col>23</xdr:col>
      <xdr:colOff>184150</xdr:colOff>
      <xdr:row>83</xdr:row>
      <xdr:rowOff>75392</xdr:rowOff>
    </xdr:to>
    <xdr:sp macro="" textlink="">
      <xdr:nvSpPr>
        <xdr:cNvPr id="213" name="楕円 212"/>
        <xdr:cNvSpPr/>
      </xdr:nvSpPr>
      <xdr:spPr>
        <a:xfrm>
          <a:off x="4902200" y="142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117319</xdr:rowOff>
    </xdr:from>
    <xdr:ext cx="762000" cy="259045"/>
    <xdr:sp macro="" textlink="">
      <xdr:nvSpPr>
        <xdr:cNvPr id="214" name="人件費・物件費等の状況該当値テキスト"/>
        <xdr:cNvSpPr txBox="1"/>
      </xdr:nvSpPr>
      <xdr:spPr>
        <a:xfrm>
          <a:off x="5041900" y="1417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59303</xdr:rowOff>
    </xdr:from>
    <xdr:to>
      <xdr:col>19</xdr:col>
      <xdr:colOff>184150</xdr:colOff>
      <xdr:row>82</xdr:row>
      <xdr:rowOff>160903</xdr:rowOff>
    </xdr:to>
    <xdr:sp macro="" textlink="">
      <xdr:nvSpPr>
        <xdr:cNvPr id="215" name="楕円 214"/>
        <xdr:cNvSpPr/>
      </xdr:nvSpPr>
      <xdr:spPr>
        <a:xfrm>
          <a:off x="4064000" y="141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145680</xdr:rowOff>
    </xdr:from>
    <xdr:ext cx="736600" cy="259045"/>
    <xdr:sp macro="" textlink="">
      <xdr:nvSpPr>
        <xdr:cNvPr id="216" name="テキスト ボックス 215"/>
        <xdr:cNvSpPr txBox="1"/>
      </xdr:nvSpPr>
      <xdr:spPr>
        <a:xfrm>
          <a:off x="3733800" y="1420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36967</xdr:rowOff>
    </xdr:from>
    <xdr:to>
      <xdr:col>15</xdr:col>
      <xdr:colOff>133350</xdr:colOff>
      <xdr:row>82</xdr:row>
      <xdr:rowOff>138567</xdr:rowOff>
    </xdr:to>
    <xdr:sp macro="" textlink="">
      <xdr:nvSpPr>
        <xdr:cNvPr id="217" name="楕円 216"/>
        <xdr:cNvSpPr/>
      </xdr:nvSpPr>
      <xdr:spPr>
        <a:xfrm>
          <a:off x="3175000" y="140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123344</xdr:rowOff>
    </xdr:from>
    <xdr:ext cx="762000" cy="259045"/>
    <xdr:sp macro="" textlink="">
      <xdr:nvSpPr>
        <xdr:cNvPr id="218" name="テキスト ボックス 217"/>
        <xdr:cNvSpPr txBox="1"/>
      </xdr:nvSpPr>
      <xdr:spPr>
        <a:xfrm>
          <a:off x="2844800" y="1418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162237</xdr:rowOff>
    </xdr:from>
    <xdr:to>
      <xdr:col>11</xdr:col>
      <xdr:colOff>82550</xdr:colOff>
      <xdr:row>82</xdr:row>
      <xdr:rowOff>92387</xdr:rowOff>
    </xdr:to>
    <xdr:sp macro="" textlink="">
      <xdr:nvSpPr>
        <xdr:cNvPr id="219" name="楕円 218"/>
        <xdr:cNvSpPr/>
      </xdr:nvSpPr>
      <xdr:spPr>
        <a:xfrm>
          <a:off x="2286000" y="140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77164</xdr:rowOff>
    </xdr:from>
    <xdr:ext cx="762000" cy="259045"/>
    <xdr:sp macro="" textlink="">
      <xdr:nvSpPr>
        <xdr:cNvPr id="220" name="テキスト ボックス 219"/>
        <xdr:cNvSpPr txBox="1"/>
      </xdr:nvSpPr>
      <xdr:spPr>
        <a:xfrm>
          <a:off x="1955800" y="1413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142063</xdr:rowOff>
    </xdr:from>
    <xdr:to>
      <xdr:col>7</xdr:col>
      <xdr:colOff>31750</xdr:colOff>
      <xdr:row>82</xdr:row>
      <xdr:rowOff>72213</xdr:rowOff>
    </xdr:to>
    <xdr:sp macro="" textlink="">
      <xdr:nvSpPr>
        <xdr:cNvPr id="221" name="楕円 220"/>
        <xdr:cNvSpPr/>
      </xdr:nvSpPr>
      <xdr:spPr>
        <a:xfrm>
          <a:off x="1397000" y="140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56990</xdr:rowOff>
    </xdr:from>
    <xdr:ext cx="762000" cy="259045"/>
    <xdr:sp macro="" textlink="">
      <xdr:nvSpPr>
        <xdr:cNvPr id="222" name="テキスト ボックス 221"/>
        <xdr:cNvSpPr txBox="1"/>
      </xdr:nvSpPr>
      <xdr:spPr>
        <a:xfrm>
          <a:off x="1066800" y="141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本町のラスパイレス指数は、全国平均を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合併以降、職員の年齢構成などの平準化に向けて、計画的な採用を進めており、昇任・昇格対象の職員数により年度間で変動が生じている状況であると分析している。</a:t>
          </a:r>
        </a:p>
        <a:p>
          <a:r>
            <a:rPr kumimoji="1" lang="ja-JP" altLang="en-US" sz="1100">
              <a:latin typeface="ＭＳ Ｐゴシック" panose="020B0600070205080204" pitchFamily="50" charset="-128"/>
              <a:ea typeface="ＭＳ Ｐゴシック" panose="020B0600070205080204" pitchFamily="50" charset="-128"/>
            </a:rPr>
            <a:t>　今後も定員管理と並行し、給与水準の適正化に努める。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年度数値については、様式作成時点で根拠調査が未公表のため前年度数値を引用している。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58" name="直線コネクタ 257"/>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77712</xdr:rowOff>
    </xdr:to>
    <xdr:cxnSp macro="">
      <xdr:nvCxnSpPr>
        <xdr:cNvPr id="261" name="直線コネクタ 260"/>
        <xdr:cNvCxnSpPr/>
      </xdr:nvCxnSpPr>
      <xdr:spPr>
        <a:xfrm>
          <a:off x="15290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168729</xdr:rowOff>
    </xdr:to>
    <xdr:cxnSp macro="">
      <xdr:nvCxnSpPr>
        <xdr:cNvPr id="264" name="直線コネクタ 263"/>
        <xdr:cNvCxnSpPr/>
      </xdr:nvCxnSpPr>
      <xdr:spPr>
        <a:xfrm>
          <a:off x="14401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88295</xdr:rowOff>
    </xdr:to>
    <xdr:cxnSp macro="">
      <xdr:nvCxnSpPr>
        <xdr:cNvPr id="267" name="直線コネクタ 266"/>
        <xdr:cNvCxnSpPr/>
      </xdr:nvCxnSpPr>
      <xdr:spPr>
        <a:xfrm flipV="1">
          <a:off x="13512800" y="144326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7" name="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8" name="給与水準   （国との比較）該当値テキスト"/>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9" name="楕円 278"/>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0" name="テキスト ボックス 279"/>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3" name="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4" name="テキスト ボックス 283"/>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5" name="楕円 284"/>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6" name="テキスト ボックス 285"/>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本町の人口千人当たりの職員数は、全国平均及び山梨県平均を大きく上回り、類似団体においては</a:t>
          </a:r>
          <a:r>
            <a:rPr kumimoji="1" lang="en-US" altLang="ja-JP" sz="1050">
              <a:latin typeface="ＭＳ Ｐゴシック" panose="020B0600070205080204" pitchFamily="50" charset="-128"/>
              <a:ea typeface="ＭＳ Ｐゴシック" panose="020B0600070205080204" pitchFamily="50" charset="-128"/>
            </a:rPr>
            <a:t>54</a:t>
          </a:r>
          <a:r>
            <a:rPr kumimoji="1" lang="ja-JP" altLang="en-US" sz="1050">
              <a:latin typeface="ＭＳ Ｐゴシック" panose="020B0600070205080204" pitchFamily="50" charset="-128"/>
              <a:ea typeface="ＭＳ Ｐゴシック" panose="020B0600070205080204" pitchFamily="50" charset="-128"/>
            </a:rPr>
            <a:t>団体中</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位となっている。</a:t>
          </a:r>
        </a:p>
        <a:p>
          <a:r>
            <a:rPr kumimoji="1" lang="ja-JP" altLang="en-US" sz="1050">
              <a:latin typeface="ＭＳ Ｐゴシック" panose="020B0600070205080204" pitchFamily="50" charset="-128"/>
              <a:ea typeface="ＭＳ Ｐゴシック" panose="020B0600070205080204" pitchFamily="50" charset="-128"/>
            </a:rPr>
            <a:t>　年々指数が増加しているが、これは</a:t>
          </a:r>
          <a:r>
            <a:rPr kumimoji="1" lang="en-US" altLang="ja-JP" sz="1050">
              <a:latin typeface="ＭＳ Ｐゴシック" panose="020B0600070205080204" pitchFamily="50" charset="-128"/>
              <a:ea typeface="ＭＳ Ｐゴシック" panose="020B0600070205080204" pitchFamily="50" charset="-128"/>
            </a:rPr>
            <a:t>400</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年のペースで人口減少に因るところが大きい。</a:t>
          </a:r>
        </a:p>
        <a:p>
          <a:r>
            <a:rPr kumimoji="1" lang="ja-JP" altLang="en-US" sz="1050">
              <a:latin typeface="ＭＳ Ｐゴシック" panose="020B0600070205080204" pitchFamily="50" charset="-128"/>
              <a:ea typeface="ＭＳ Ｐゴシック" panose="020B0600070205080204" pitchFamily="50" charset="-128"/>
            </a:rPr>
            <a:t>　人件費でも見られたように、本町の地形的、地理的条件により行政範囲が広域であることから、行政組織や公共施設の配置等ある一定規模の職員数を確保し、公共施設の管理を行っているため、類似団体平均と比較して職員数が多くなっていることも要因と考える。</a:t>
          </a:r>
        </a:p>
        <a:p>
          <a:r>
            <a:rPr kumimoji="1" lang="ja-JP" altLang="en-US" sz="1050">
              <a:latin typeface="ＭＳ Ｐゴシック" panose="020B0600070205080204" pitchFamily="50" charset="-128"/>
              <a:ea typeface="ＭＳ Ｐゴシック" panose="020B0600070205080204" pitchFamily="50" charset="-128"/>
            </a:rPr>
            <a:t>　今後も人口減少により、指数の上昇が見込まれるが、公共施設の適正配置等により行政の効率化を進め、より適正な定員管理に努める。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115392</xdr:rowOff>
    </xdr:from>
    <xdr:to>
      <xdr:col>81</xdr:col>
      <xdr:colOff>44450</xdr:colOff>
      <xdr:row>62</xdr:row>
      <xdr:rowOff>138075</xdr:rowOff>
    </xdr:to>
    <xdr:cxnSp macro="">
      <xdr:nvCxnSpPr>
        <xdr:cNvPr id="318" name="直線コネクタ 317"/>
        <xdr:cNvCxnSpPr/>
      </xdr:nvCxnSpPr>
      <xdr:spPr>
        <a:xfrm>
          <a:off x="16179800" y="10745292"/>
          <a:ext cx="8382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75819</xdr:rowOff>
    </xdr:from>
    <xdr:to>
      <xdr:col>77</xdr:col>
      <xdr:colOff>44450</xdr:colOff>
      <xdr:row>62</xdr:row>
      <xdr:rowOff>115392</xdr:rowOff>
    </xdr:to>
    <xdr:cxnSp macro="">
      <xdr:nvCxnSpPr>
        <xdr:cNvPr id="321" name="直線コネクタ 320"/>
        <xdr:cNvCxnSpPr/>
      </xdr:nvCxnSpPr>
      <xdr:spPr>
        <a:xfrm>
          <a:off x="15290800" y="10705719"/>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69545</xdr:rowOff>
    </xdr:from>
    <xdr:to>
      <xdr:col>72</xdr:col>
      <xdr:colOff>203200</xdr:colOff>
      <xdr:row>62</xdr:row>
      <xdr:rowOff>75819</xdr:rowOff>
    </xdr:to>
    <xdr:cxnSp macro="">
      <xdr:nvCxnSpPr>
        <xdr:cNvPr id="324" name="直線コネクタ 323"/>
        <xdr:cNvCxnSpPr/>
      </xdr:nvCxnSpPr>
      <xdr:spPr>
        <a:xfrm>
          <a:off x="14401800" y="1069944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51689</xdr:rowOff>
    </xdr:from>
    <xdr:to>
      <xdr:col>68</xdr:col>
      <xdr:colOff>152400</xdr:colOff>
      <xdr:row>62</xdr:row>
      <xdr:rowOff>69545</xdr:rowOff>
    </xdr:to>
    <xdr:cxnSp macro="">
      <xdr:nvCxnSpPr>
        <xdr:cNvPr id="327" name="直線コネクタ 326"/>
        <xdr:cNvCxnSpPr/>
      </xdr:nvCxnSpPr>
      <xdr:spPr>
        <a:xfrm>
          <a:off x="13512800" y="10681589"/>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87275</xdr:rowOff>
    </xdr:from>
    <xdr:to>
      <xdr:col>81</xdr:col>
      <xdr:colOff>95250</xdr:colOff>
      <xdr:row>63</xdr:row>
      <xdr:rowOff>17425</xdr:rowOff>
    </xdr:to>
    <xdr:sp macro="" textlink="">
      <xdr:nvSpPr>
        <xdr:cNvPr id="337" name="楕円 336"/>
        <xdr:cNvSpPr/>
      </xdr:nvSpPr>
      <xdr:spPr>
        <a:xfrm>
          <a:off x="169672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59352</xdr:rowOff>
    </xdr:from>
    <xdr:ext cx="762000" cy="259045"/>
    <xdr:sp macro="" textlink="">
      <xdr:nvSpPr>
        <xdr:cNvPr id="338" name="定員管理の状況該当値テキスト"/>
        <xdr:cNvSpPr txBox="1"/>
      </xdr:nvSpPr>
      <xdr:spPr>
        <a:xfrm>
          <a:off x="17106900" y="106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64592</xdr:rowOff>
    </xdr:from>
    <xdr:to>
      <xdr:col>77</xdr:col>
      <xdr:colOff>95250</xdr:colOff>
      <xdr:row>62</xdr:row>
      <xdr:rowOff>166192</xdr:rowOff>
    </xdr:to>
    <xdr:sp macro="" textlink="">
      <xdr:nvSpPr>
        <xdr:cNvPr id="339" name="楕円 338"/>
        <xdr:cNvSpPr/>
      </xdr:nvSpPr>
      <xdr:spPr>
        <a:xfrm>
          <a:off x="16129000" y="106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150969</xdr:rowOff>
    </xdr:from>
    <xdr:ext cx="736600" cy="259045"/>
    <xdr:sp macro="" textlink="">
      <xdr:nvSpPr>
        <xdr:cNvPr id="340" name="テキスト ボックス 339"/>
        <xdr:cNvSpPr txBox="1"/>
      </xdr:nvSpPr>
      <xdr:spPr>
        <a:xfrm>
          <a:off x="15798800" y="1078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25019</xdr:rowOff>
    </xdr:from>
    <xdr:to>
      <xdr:col>73</xdr:col>
      <xdr:colOff>44450</xdr:colOff>
      <xdr:row>62</xdr:row>
      <xdr:rowOff>126619</xdr:rowOff>
    </xdr:to>
    <xdr:sp macro="" textlink="">
      <xdr:nvSpPr>
        <xdr:cNvPr id="341" name="楕円 340"/>
        <xdr:cNvSpPr/>
      </xdr:nvSpPr>
      <xdr:spPr>
        <a:xfrm>
          <a:off x="15240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111396</xdr:rowOff>
    </xdr:from>
    <xdr:ext cx="762000" cy="259045"/>
    <xdr:sp macro="" textlink="">
      <xdr:nvSpPr>
        <xdr:cNvPr id="342" name="テキスト ボックス 341"/>
        <xdr:cNvSpPr txBox="1"/>
      </xdr:nvSpPr>
      <xdr:spPr>
        <a:xfrm>
          <a:off x="14909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18745</xdr:rowOff>
    </xdr:from>
    <xdr:to>
      <xdr:col>68</xdr:col>
      <xdr:colOff>203200</xdr:colOff>
      <xdr:row>62</xdr:row>
      <xdr:rowOff>120345</xdr:rowOff>
    </xdr:to>
    <xdr:sp macro="" textlink="">
      <xdr:nvSpPr>
        <xdr:cNvPr id="343" name="楕円 342"/>
        <xdr:cNvSpPr/>
      </xdr:nvSpPr>
      <xdr:spPr>
        <a:xfrm>
          <a:off x="14351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105122</xdr:rowOff>
    </xdr:from>
    <xdr:ext cx="762000" cy="259045"/>
    <xdr:sp macro="" textlink="">
      <xdr:nvSpPr>
        <xdr:cNvPr id="344" name="テキスト ボックス 343"/>
        <xdr:cNvSpPr txBox="1"/>
      </xdr:nvSpPr>
      <xdr:spPr>
        <a:xfrm>
          <a:off x="14020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889</xdr:rowOff>
    </xdr:from>
    <xdr:to>
      <xdr:col>64</xdr:col>
      <xdr:colOff>152400</xdr:colOff>
      <xdr:row>62</xdr:row>
      <xdr:rowOff>102489</xdr:rowOff>
    </xdr:to>
    <xdr:sp macro="" textlink="">
      <xdr:nvSpPr>
        <xdr:cNvPr id="345" name="楕円 344"/>
        <xdr:cNvSpPr/>
      </xdr:nvSpPr>
      <xdr:spPr>
        <a:xfrm>
          <a:off x="13462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87266</xdr:rowOff>
    </xdr:from>
    <xdr:ext cx="762000" cy="259045"/>
    <xdr:sp macro="" textlink="">
      <xdr:nvSpPr>
        <xdr:cNvPr id="346" name="テキスト ボックス 345"/>
        <xdr:cNvSpPr txBox="1"/>
      </xdr:nvSpPr>
      <xdr:spPr>
        <a:xfrm>
          <a:off x="13131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本町の実質公債費比率は、マイナス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％となり、全国平均を</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ﾎﾟｲﾝﾄそれぞれ大きく下回り、類似団体においては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位と、非常に良好な状況を保っている。</a:t>
          </a:r>
        </a:p>
        <a:p>
          <a:r>
            <a:rPr kumimoji="1" lang="ja-JP" altLang="en-US" sz="1100">
              <a:latin typeface="ＭＳ Ｐゴシック" panose="020B0600070205080204" pitchFamily="50" charset="-128"/>
              <a:ea typeface="ＭＳ Ｐゴシック" panose="020B0600070205080204" pitchFamily="50" charset="-128"/>
            </a:rPr>
            <a:t> 　これは、近年進めている高利率の地方債の借換え並びに繰上償還等による公債費の削減及び特定財源の積極的な活用の結果である。</a:t>
          </a:r>
        </a:p>
        <a:p>
          <a:r>
            <a:rPr kumimoji="1" lang="ja-JP" altLang="en-US" sz="1100">
              <a:latin typeface="ＭＳ Ｐゴシック" panose="020B0600070205080204" pitchFamily="50" charset="-128"/>
              <a:ea typeface="ＭＳ Ｐゴシック" panose="020B0600070205080204" pitchFamily="50" charset="-128"/>
            </a:rPr>
            <a:t>　しかしながら、今後は、「まち・ひと・しごと創生総合戦略」に伴う事業の実施や各公共施設の更新等に伴い公債費増大が懸念されることから、中長期的な財政ビジョンをもちつつ公債費管理の取組みを進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154178</xdr:rowOff>
    </xdr:from>
    <xdr:to>
      <xdr:col>81</xdr:col>
      <xdr:colOff>44450</xdr:colOff>
      <xdr:row>37</xdr:row>
      <xdr:rowOff>13970</xdr:rowOff>
    </xdr:to>
    <xdr:cxnSp macro="">
      <xdr:nvCxnSpPr>
        <xdr:cNvPr id="378" name="直線コネクタ 377"/>
        <xdr:cNvCxnSpPr/>
      </xdr:nvCxnSpPr>
      <xdr:spPr>
        <a:xfrm flipV="1">
          <a:off x="16179800" y="615492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38</xdr:row>
      <xdr:rowOff>83820</xdr:rowOff>
    </xdr:to>
    <xdr:cxnSp macro="">
      <xdr:nvCxnSpPr>
        <xdr:cNvPr id="381" name="直線コネクタ 380"/>
        <xdr:cNvCxnSpPr/>
      </xdr:nvCxnSpPr>
      <xdr:spPr>
        <a:xfrm flipV="1">
          <a:off x="15290800" y="63576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134366</xdr:rowOff>
    </xdr:to>
    <xdr:cxnSp macro="">
      <xdr:nvCxnSpPr>
        <xdr:cNvPr id="384" name="直線コネクタ 383"/>
        <xdr:cNvCxnSpPr/>
      </xdr:nvCxnSpPr>
      <xdr:spPr>
        <a:xfrm flipV="1">
          <a:off x="14401800" y="659892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155956</xdr:rowOff>
    </xdr:to>
    <xdr:cxnSp macro="">
      <xdr:nvCxnSpPr>
        <xdr:cNvPr id="387" name="直線コネクタ 386"/>
        <xdr:cNvCxnSpPr/>
      </xdr:nvCxnSpPr>
      <xdr:spPr>
        <a:xfrm flipV="1">
          <a:off x="13512800" y="682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103378</xdr:rowOff>
    </xdr:from>
    <xdr:to>
      <xdr:col>81</xdr:col>
      <xdr:colOff>95250</xdr:colOff>
      <xdr:row>36</xdr:row>
      <xdr:rowOff>33528</xdr:rowOff>
    </xdr:to>
    <xdr:sp macro="" textlink="">
      <xdr:nvSpPr>
        <xdr:cNvPr id="397" name="楕円 396"/>
        <xdr:cNvSpPr/>
      </xdr:nvSpPr>
      <xdr:spPr>
        <a:xfrm>
          <a:off x="169672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24655</xdr:rowOff>
    </xdr:from>
    <xdr:ext cx="762000" cy="259045"/>
    <xdr:sp macro="" textlink="">
      <xdr:nvSpPr>
        <xdr:cNvPr id="398" name="公債費負担の状況該当値テキスト"/>
        <xdr:cNvSpPr txBox="1"/>
      </xdr:nvSpPr>
      <xdr:spPr>
        <a:xfrm>
          <a:off x="17106900" y="60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399" name="楕円 398"/>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0" name="テキスト ボックス 399"/>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3" name="楕円 402"/>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4" name="テキスト ボックス 403"/>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本町の将来負担比率は、将来負担額を基金や特定財源見込額等の合計が上回ったため、比率が算出されない、非常に良好な状況となった。</a:t>
          </a:r>
        </a:p>
        <a:p>
          <a:r>
            <a:rPr kumimoji="1" lang="ja-JP" altLang="en-US" sz="1100">
              <a:latin typeface="ＭＳ Ｐゴシック" panose="020B0600070205080204" pitchFamily="50" charset="-128"/>
              <a:ea typeface="ＭＳ Ｐゴシック" panose="020B0600070205080204" pitchFamily="50" charset="-128"/>
            </a:rPr>
            <a:t>　こうした状況は、地方債の借換え並びに繰上償還等による公債費の削減や、将来を見越した基金の計画的な積み増しを進めてきた結果である。</a:t>
          </a:r>
        </a:p>
        <a:p>
          <a:r>
            <a:rPr kumimoji="1" lang="ja-JP" altLang="en-US" sz="1100">
              <a:latin typeface="ＭＳ Ｐゴシック" panose="020B0600070205080204" pitchFamily="50" charset="-128"/>
              <a:ea typeface="ＭＳ Ｐゴシック" panose="020B0600070205080204" pitchFamily="50" charset="-128"/>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本町の人件費における経常収支比率は、全国平均を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ﾎﾟｲﾝﾄ下回り、山梨県平均を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ﾎﾟｲﾝﾄ上回る結果となり、類似団体においては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従前の項目でも触れたように、本町が置かれた地形的、地理的条件により類似団体平均と比べ職員数は多いが、ラスパイレス指数が低いこともあり、人件費に係る経常収支比率は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また、経常経費充当一般財源等の総額も減少したため、相対的に指数が上昇することとなったことが主たる要因と分析している。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今後も昨年度同様に定員管理による職員の適正な管理を進めて行く。、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99568</xdr:rowOff>
    </xdr:to>
    <xdr:cxnSp macro="">
      <xdr:nvCxnSpPr>
        <xdr:cNvPr id="64" name="直線コネクタ 63"/>
        <xdr:cNvCxnSpPr/>
      </xdr:nvCxnSpPr>
      <xdr:spPr>
        <a:xfrm>
          <a:off x="3987800" y="6216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44704</xdr:rowOff>
    </xdr:to>
    <xdr:cxnSp macro="">
      <xdr:nvCxnSpPr>
        <xdr:cNvPr id="67" name="直線コネクタ 66"/>
        <xdr:cNvCxnSpPr/>
      </xdr:nvCxnSpPr>
      <xdr:spPr>
        <a:xfrm>
          <a:off x="3098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165862</xdr:rowOff>
    </xdr:to>
    <xdr:cxnSp macro="">
      <xdr:nvCxnSpPr>
        <xdr:cNvPr id="70" name="直線コネクタ 69"/>
        <xdr:cNvCxnSpPr/>
      </xdr:nvCxnSpPr>
      <xdr:spPr>
        <a:xfrm>
          <a:off x="2209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152146</xdr:rowOff>
    </xdr:to>
    <xdr:cxnSp macro="">
      <xdr:nvCxnSpPr>
        <xdr:cNvPr id="73" name="直線コネクタ 72"/>
        <xdr:cNvCxnSpPr/>
      </xdr:nvCxnSpPr>
      <xdr:spPr>
        <a:xfrm>
          <a:off x="1320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本町の物件費における経常収支比率は、全国平均、山梨県平均を共に大きく下回る状況で、類似団体においては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主たる要因として、経常経費充当一般財源等の総額も減少したものの、国・県などの特定財源を活用により前年度に比べ、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ポイント減少したものと分析している。</a:t>
          </a:r>
        </a:p>
        <a:p>
          <a:r>
            <a:rPr kumimoji="1" lang="ja-JP" altLang="en-US" sz="1100">
              <a:latin typeface="ＭＳ Ｐゴシック" panose="020B0600070205080204" pitchFamily="50" charset="-128"/>
              <a:ea typeface="ＭＳ Ｐゴシック" panose="020B0600070205080204" pitchFamily="50" charset="-128"/>
            </a:rPr>
            <a:t>　今後も引き続き、経常経費の抑制と費用対効果を勘案し、重点的に事業を進めていく。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119380</xdr:rowOff>
    </xdr:to>
    <xdr:cxnSp macro="">
      <xdr:nvCxnSpPr>
        <xdr:cNvPr id="120" name="直線コネクタ 119"/>
        <xdr:cNvCxnSpPr/>
      </xdr:nvCxnSpPr>
      <xdr:spPr>
        <a:xfrm flipV="1">
          <a:off x="16510000" y="2413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3"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4" name="直線コネクタ 123"/>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73660</xdr:rowOff>
    </xdr:to>
    <xdr:cxnSp macro="">
      <xdr:nvCxnSpPr>
        <xdr:cNvPr id="125" name="直線コネクタ 124"/>
        <xdr:cNvCxnSpPr/>
      </xdr:nvCxnSpPr>
      <xdr:spPr>
        <a:xfrm flipV="1">
          <a:off x="15671800" y="241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14</xdr:row>
      <xdr:rowOff>73660</xdr:rowOff>
    </xdr:to>
    <xdr:cxnSp macro="">
      <xdr:nvCxnSpPr>
        <xdr:cNvPr id="128" name="直線コネクタ 127"/>
        <xdr:cNvCxnSpPr/>
      </xdr:nvCxnSpPr>
      <xdr:spPr>
        <a:xfrm>
          <a:off x="14782800" y="235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9" name="フローチャート: 判断 128"/>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0" name="テキスト ボックス 129"/>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43180</xdr:rowOff>
    </xdr:to>
    <xdr:cxnSp macro="">
      <xdr:nvCxnSpPr>
        <xdr:cNvPr id="131" name="直線コネクタ 130"/>
        <xdr:cNvCxnSpPr/>
      </xdr:nvCxnSpPr>
      <xdr:spPr>
        <a:xfrm flipV="1">
          <a:off x="13893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43180</xdr:rowOff>
    </xdr:to>
    <xdr:cxnSp macro="">
      <xdr:nvCxnSpPr>
        <xdr:cNvPr id="134" name="直線コネクタ 133"/>
        <xdr:cNvCxnSpPr/>
      </xdr:nvCxnSpPr>
      <xdr:spPr>
        <a:xfrm>
          <a:off x="13004800" y="237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7" name="フローチャート: 判断 136"/>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8" name="テキスト ボックス 137"/>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5"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48" name="楕円 147"/>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49" name="テキスト ボックス 148"/>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2" name="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本町の扶助費における経常収支比率は、全国平均を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経常経費充当一般財源等の総額も減少したため、相対的に指数が上昇することとなったことが主たる要因と分析している。、</a:t>
          </a:r>
        </a:p>
        <a:p>
          <a:r>
            <a:rPr kumimoji="1" lang="ja-JP" altLang="en-US" sz="1100">
              <a:latin typeface="ＭＳ Ｐゴシック" panose="020B0600070205080204" pitchFamily="50" charset="-128"/>
              <a:ea typeface="ＭＳ Ｐゴシック" panose="020B0600070205080204" pitchFamily="50" charset="-128"/>
            </a:rPr>
            <a:t>　今後も国や県など福祉関連施策の動向を注視しつつ、町民福祉の向上に努めていく。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3" name="直線コネクタ 182"/>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8" name="直線コネクタ 187"/>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1" name="直線コネクタ 190"/>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4" name="直線コネクタ 193"/>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196" name="テキスト ボックス 19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53522</xdr:rowOff>
    </xdr:to>
    <xdr:cxnSp macro="">
      <xdr:nvCxnSpPr>
        <xdr:cNvPr id="197" name="直線コネクタ 196"/>
        <xdr:cNvCxnSpPr/>
      </xdr:nvCxnSpPr>
      <xdr:spPr>
        <a:xfrm flipV="1">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199" name="テキスト ボックス 198"/>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本町のその他の費用における経常収支比率は、全国平均を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ﾎﾟｲﾝﾄ上回る状況で、類似団体においては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経常経費充当一般財源等の総額も減少したため、相対的に指数が上昇することとなったことが主たる要因と分析している。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公営企業（水道、下水道）、の施設更新の時期を迎え、経常経費が増高する見込みであることから、使用料等の見直し等を実施しながら、費用対効果を勘案し、公会計移行により企業会計として適切な運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1" name="直線コネクタ 240"/>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2"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3" name="直線コネクタ 242"/>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4"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5" name="直線コネクタ 244"/>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42418</xdr:rowOff>
    </xdr:to>
    <xdr:cxnSp macro="">
      <xdr:nvCxnSpPr>
        <xdr:cNvPr id="246" name="直線コネクタ 245"/>
        <xdr:cNvCxnSpPr/>
      </xdr:nvCxnSpPr>
      <xdr:spPr>
        <a:xfrm>
          <a:off x="15671800" y="9769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7"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8" name="フローチャート: 判断 247"/>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56</xdr:row>
      <xdr:rowOff>168148</xdr:rowOff>
    </xdr:to>
    <xdr:cxnSp macro="">
      <xdr:nvCxnSpPr>
        <xdr:cNvPr id="249" name="直線コネクタ 248"/>
        <xdr:cNvCxnSpPr/>
      </xdr:nvCxnSpPr>
      <xdr:spPr>
        <a:xfrm>
          <a:off x="14782800" y="9741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0" name="フローチャート: 判断 249"/>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1" name="テキスト ボックス 250"/>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14986</xdr:rowOff>
    </xdr:to>
    <xdr:cxnSp macro="">
      <xdr:nvCxnSpPr>
        <xdr:cNvPr id="252" name="直線コネクタ 251"/>
        <xdr:cNvCxnSpPr/>
      </xdr:nvCxnSpPr>
      <xdr:spPr>
        <a:xfrm flipV="1">
          <a:off x="13893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3" name="フローチャート: 判断 252"/>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4" name="テキスト ボックス 253"/>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14986</xdr:rowOff>
    </xdr:to>
    <xdr:cxnSp macro="">
      <xdr:nvCxnSpPr>
        <xdr:cNvPr id="255" name="直線コネクタ 254"/>
        <xdr:cNvCxnSpPr/>
      </xdr:nvCxnSpPr>
      <xdr:spPr>
        <a:xfrm>
          <a:off x="13004800" y="9751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6" name="フローチャート: 判断 255"/>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7" name="テキスト ボックス 25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8" name="フローチャート: 判断 257"/>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59" name="テキスト ボックス 258"/>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5" name="楕円 264"/>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6"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7" name="楕円 266"/>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68" name="テキスト ボックス 26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9" name="楕円 268"/>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70" name="テキスト ボックス 26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71" name="楕円 270"/>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72" name="テキスト ボックス 271"/>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4" name="テキスト ボックス 27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本町の補助費等における経常収支比率は、全国平均を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ﾎﾟｲﾝﾄ上回る状況で、類似団体においては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また、補助費等の決算額自体は減少したが、経常経費充当一般財源等の総額も減少したため、相対的に指数が上昇することとなった。</a:t>
          </a:r>
        </a:p>
        <a:p>
          <a:r>
            <a:rPr kumimoji="1" lang="ja-JP" altLang="en-US" sz="1100">
              <a:latin typeface="ＭＳ Ｐゴシック" panose="020B0600070205080204" pitchFamily="50" charset="-128"/>
              <a:ea typeface="ＭＳ Ｐゴシック" panose="020B0600070205080204" pitchFamily="50" charset="-128"/>
            </a:rPr>
            <a:t>　補助費等の中では一部事務組合（広域行政組合）への負担金が費用の６割程度を占めることから、各組合の決算分析を進め、中長期にわたり諸課題に対応できるように準備を進める。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299" name="直線コネクタ 298"/>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0"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1" name="直線コネクタ 300"/>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2"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3" name="直線コネクタ 302"/>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115570</xdr:rowOff>
    </xdr:to>
    <xdr:cxnSp macro="">
      <xdr:nvCxnSpPr>
        <xdr:cNvPr id="304" name="直線コネクタ 303"/>
        <xdr:cNvCxnSpPr/>
      </xdr:nvCxnSpPr>
      <xdr:spPr>
        <a:xfrm>
          <a:off x="15671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88138</xdr:rowOff>
    </xdr:to>
    <xdr:cxnSp macro="">
      <xdr:nvCxnSpPr>
        <xdr:cNvPr id="307" name="直線コネクタ 306"/>
        <xdr:cNvCxnSpPr/>
      </xdr:nvCxnSpPr>
      <xdr:spPr>
        <a:xfrm>
          <a:off x="14782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51562</xdr:rowOff>
    </xdr:to>
    <xdr:cxnSp macro="">
      <xdr:nvCxnSpPr>
        <xdr:cNvPr id="310" name="直線コネクタ 309"/>
        <xdr:cNvCxnSpPr/>
      </xdr:nvCxnSpPr>
      <xdr:spPr>
        <a:xfrm>
          <a:off x="13893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24130</xdr:rowOff>
    </xdr:to>
    <xdr:cxnSp macro="">
      <xdr:nvCxnSpPr>
        <xdr:cNvPr id="313" name="直線コネクタ 312"/>
        <xdr:cNvCxnSpPr/>
      </xdr:nvCxnSpPr>
      <xdr:spPr>
        <a:xfrm>
          <a:off x="13004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5" name="楕円 324"/>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6" name="テキスト ボックス 325"/>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7" name="楕円 326"/>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8" name="テキスト ボックス 32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9" name="楕円 32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0" name="テキスト ボックス 32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本町の公債費における経常収支比率は、全国平均、山梨県平均を共に大きく下回る状況で、類似団体においては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これは、近年進めている高利率の地方債の借換え並びに繰上償還等による公債費の削減及び特定財源の積極的な活用の結果である。</a:t>
          </a:r>
        </a:p>
        <a:p>
          <a:r>
            <a:rPr kumimoji="1" lang="ja-JP" altLang="en-US" sz="1100">
              <a:latin typeface="ＭＳ Ｐゴシック" panose="020B0600070205080204" pitchFamily="50" charset="-128"/>
              <a:ea typeface="ＭＳ Ｐゴシック" panose="020B0600070205080204" pitchFamily="50" charset="-128"/>
            </a:rPr>
            <a:t>　しかしながら、今後は、「まち・ひと・しごと創生総合戦略」に伴う事業の実施や各種公共施設の更新等に伴い公債費の増大が懸念されることから、中長期的な財政ビジョンをもちつつ公債費管理の取組み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57" name="直線コネクタ 356"/>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8"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9" name="直線コネクタ 358"/>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1" name="直線コネクタ 36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115570</xdr:rowOff>
    </xdr:to>
    <xdr:cxnSp macro="">
      <xdr:nvCxnSpPr>
        <xdr:cNvPr id="362" name="直線コネクタ 361"/>
        <xdr:cNvCxnSpPr/>
      </xdr:nvCxnSpPr>
      <xdr:spPr>
        <a:xfrm flipV="1">
          <a:off x="3987800" y="129331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3"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4" name="フローチャート: 判断 363"/>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72137</xdr:rowOff>
    </xdr:to>
    <xdr:cxnSp macro="">
      <xdr:nvCxnSpPr>
        <xdr:cNvPr id="365" name="直線コネクタ 364"/>
        <xdr:cNvCxnSpPr/>
      </xdr:nvCxnSpPr>
      <xdr:spPr>
        <a:xfrm flipV="1">
          <a:off x="3098800" y="129743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77</xdr:row>
      <xdr:rowOff>78994</xdr:rowOff>
    </xdr:to>
    <xdr:cxnSp macro="">
      <xdr:nvCxnSpPr>
        <xdr:cNvPr id="368" name="直線コネクタ 367"/>
        <xdr:cNvCxnSpPr/>
      </xdr:nvCxnSpPr>
      <xdr:spPr>
        <a:xfrm flipV="1">
          <a:off x="2209800" y="13102337"/>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9" name="フローチャート: 判断 368"/>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0" name="テキスト ボックス 369"/>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138430</xdr:rowOff>
    </xdr:to>
    <xdr:cxnSp macro="">
      <xdr:nvCxnSpPr>
        <xdr:cNvPr id="371" name="直線コネクタ 370"/>
        <xdr:cNvCxnSpPr/>
      </xdr:nvCxnSpPr>
      <xdr:spPr>
        <a:xfrm flipV="1">
          <a:off x="1320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2" name="フローチャート: 判断 371"/>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3" name="テキスト ボックス 372"/>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4" name="フローチャート: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5" name="テキスト ボックス 37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1" name="楕円 380"/>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2"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3" name="楕円 382"/>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4" name="テキスト ボックス 383"/>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5" name="楕円 384"/>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6" name="テキスト ボックス 385"/>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7" name="楕円 386"/>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8" name="テキスト ボックス 387"/>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9" name="楕円 38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0" name="テキスト ボックス 389"/>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本町の公債費以外の費用における経常収支比率は、全国平均・山梨県平均を大きく下回る状況で、類似団体においては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基本的には経常経費充当一般財源等の総額も減少したため、年々上昇傾向にあるが、事業実施には可能な限り、特定財源の活用されたことにより、比率が抑えられた状況であると分析している。</a:t>
          </a:r>
        </a:p>
        <a:p>
          <a:r>
            <a:rPr kumimoji="1" lang="ja-JP" altLang="en-US" sz="1100">
              <a:latin typeface="ＭＳ Ｐゴシック" panose="020B0600070205080204" pitchFamily="50" charset="-128"/>
              <a:ea typeface="ＭＳ Ｐゴシック" panose="020B0600070205080204" pitchFamily="50" charset="-128"/>
            </a:rPr>
            <a:t>　引き続き経常的収支における財政構造の適正化に努め、財政運営の弾力性が維持できるよう努力していく。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165100</xdr:rowOff>
    </xdr:from>
    <xdr:to>
      <xdr:col>82</xdr:col>
      <xdr:colOff>107950</xdr:colOff>
      <xdr:row>81</xdr:row>
      <xdr:rowOff>1270</xdr:rowOff>
    </xdr:to>
    <xdr:cxnSp macro="">
      <xdr:nvCxnSpPr>
        <xdr:cNvPr id="418" name="直線コネクタ 417"/>
        <xdr:cNvCxnSpPr/>
      </xdr:nvCxnSpPr>
      <xdr:spPr>
        <a:xfrm flipV="1">
          <a:off x="16510000" y="1285240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9"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0" name="直線コネクタ 419"/>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80027</xdr:rowOff>
    </xdr:from>
    <xdr:ext cx="762000" cy="259045"/>
    <xdr:sp macro="" textlink="">
      <xdr:nvSpPr>
        <xdr:cNvPr id="421" name="公債費以外最大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165100</xdr:rowOff>
    </xdr:from>
    <xdr:to>
      <xdr:col>82</xdr:col>
      <xdr:colOff>196850</xdr:colOff>
      <xdr:row>74</xdr:row>
      <xdr:rowOff>165100</xdr:rowOff>
    </xdr:to>
    <xdr:cxnSp macro="">
      <xdr:nvCxnSpPr>
        <xdr:cNvPr id="422" name="直線コネクタ 421"/>
        <xdr:cNvCxnSpPr/>
      </xdr:nvCxnSpPr>
      <xdr:spPr>
        <a:xfrm>
          <a:off x="16421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35561</xdr:rowOff>
    </xdr:to>
    <xdr:cxnSp macro="">
      <xdr:nvCxnSpPr>
        <xdr:cNvPr id="423" name="直線コネクタ 422"/>
        <xdr:cNvCxnSpPr/>
      </xdr:nvCxnSpPr>
      <xdr:spPr>
        <a:xfrm>
          <a:off x="15671800" y="129819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4"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5" name="フローチャート: 判断 424"/>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130810</xdr:rowOff>
    </xdr:from>
    <xdr:to>
      <xdr:col>78</xdr:col>
      <xdr:colOff>69850</xdr:colOff>
      <xdr:row>75</xdr:row>
      <xdr:rowOff>123190</xdr:rowOff>
    </xdr:to>
    <xdr:cxnSp macro="">
      <xdr:nvCxnSpPr>
        <xdr:cNvPr id="426" name="直線コネクタ 425"/>
        <xdr:cNvCxnSpPr/>
      </xdr:nvCxnSpPr>
      <xdr:spPr>
        <a:xfrm>
          <a:off x="14782800" y="128181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27" name="フローチャート: 判断 426"/>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28" name="テキスト ボックス 427"/>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130810</xdr:rowOff>
    </xdr:from>
    <xdr:to>
      <xdr:col>73</xdr:col>
      <xdr:colOff>180975</xdr:colOff>
      <xdr:row>75</xdr:row>
      <xdr:rowOff>1270</xdr:rowOff>
    </xdr:to>
    <xdr:cxnSp macro="">
      <xdr:nvCxnSpPr>
        <xdr:cNvPr id="429" name="直線コネクタ 428"/>
        <xdr:cNvCxnSpPr/>
      </xdr:nvCxnSpPr>
      <xdr:spPr>
        <a:xfrm flipV="1">
          <a:off x="13893800" y="12818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38100</xdr:rowOff>
    </xdr:from>
    <xdr:to>
      <xdr:col>74</xdr:col>
      <xdr:colOff>31750</xdr:colOff>
      <xdr:row>77</xdr:row>
      <xdr:rowOff>139700</xdr:rowOff>
    </xdr:to>
    <xdr:sp macro="" textlink="">
      <xdr:nvSpPr>
        <xdr:cNvPr id="430" name="フローチャート: 判断 429"/>
        <xdr:cNvSpPr/>
      </xdr:nvSpPr>
      <xdr:spPr>
        <a:xfrm>
          <a:off x="14732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31" name="テキスト ボックス 430"/>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75</xdr:row>
      <xdr:rowOff>1270</xdr:rowOff>
    </xdr:to>
    <xdr:cxnSp macro="">
      <xdr:nvCxnSpPr>
        <xdr:cNvPr id="432" name="直線コネクタ 431"/>
        <xdr:cNvCxnSpPr/>
      </xdr:nvCxnSpPr>
      <xdr:spPr>
        <a:xfrm>
          <a:off x="13004800" y="12730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3" name="フローチャート: 判断 432"/>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4" name="テキスト ボックス 433"/>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5" name="フローチャート: 判断 434"/>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36" name="テキスト ボックス 435"/>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2" name="楕円 441"/>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3"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4" name="楕円 443"/>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5" name="テキスト ボックス 444"/>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80010</xdr:rowOff>
    </xdr:from>
    <xdr:to>
      <xdr:col>74</xdr:col>
      <xdr:colOff>31750</xdr:colOff>
      <xdr:row>75</xdr:row>
      <xdr:rowOff>10160</xdr:rowOff>
    </xdr:to>
    <xdr:sp macro="" textlink="">
      <xdr:nvSpPr>
        <xdr:cNvPr id="446" name="楕円 445"/>
        <xdr:cNvSpPr/>
      </xdr:nvSpPr>
      <xdr:spPr>
        <a:xfrm>
          <a:off x="14732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20337</xdr:rowOff>
    </xdr:from>
    <xdr:ext cx="762000" cy="259045"/>
    <xdr:sp macro="" textlink="">
      <xdr:nvSpPr>
        <xdr:cNvPr id="447" name="テキスト ボックス 446"/>
        <xdr:cNvSpPr txBox="1"/>
      </xdr:nvSpPr>
      <xdr:spPr>
        <a:xfrm>
          <a:off x="14401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48" name="楕円 447"/>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49" name="テキスト ボックス 448"/>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50" name="楕円 449"/>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51" name="テキスト ボックス 450"/>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103660</xdr:rowOff>
    </xdr:from>
    <xdr:to>
      <xdr:col>29</xdr:col>
      <xdr:colOff>127000</xdr:colOff>
      <xdr:row>16</xdr:row>
      <xdr:rowOff>4524</xdr:rowOff>
    </xdr:to>
    <xdr:cxnSp macro="">
      <xdr:nvCxnSpPr>
        <xdr:cNvPr id="50" name="直線コネクタ 49"/>
        <xdr:cNvCxnSpPr/>
      </xdr:nvCxnSpPr>
      <xdr:spPr bwMode="auto">
        <a:xfrm flipV="1">
          <a:off x="5003800" y="2723035"/>
          <a:ext cx="6477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156025</xdr:rowOff>
    </xdr:from>
    <xdr:to>
      <xdr:col>26</xdr:col>
      <xdr:colOff>50800</xdr:colOff>
      <xdr:row>16</xdr:row>
      <xdr:rowOff>4524</xdr:rowOff>
    </xdr:to>
    <xdr:cxnSp macro="">
      <xdr:nvCxnSpPr>
        <xdr:cNvPr id="53" name="直線コネクタ 52"/>
        <xdr:cNvCxnSpPr/>
      </xdr:nvCxnSpPr>
      <xdr:spPr bwMode="auto">
        <a:xfrm>
          <a:off x="4305300" y="2775400"/>
          <a:ext cx="6985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156025</xdr:rowOff>
    </xdr:from>
    <xdr:to>
      <xdr:col>22</xdr:col>
      <xdr:colOff>114300</xdr:colOff>
      <xdr:row>16</xdr:row>
      <xdr:rowOff>43454</xdr:rowOff>
    </xdr:to>
    <xdr:cxnSp macro="">
      <xdr:nvCxnSpPr>
        <xdr:cNvPr id="56" name="直線コネクタ 55"/>
        <xdr:cNvCxnSpPr/>
      </xdr:nvCxnSpPr>
      <xdr:spPr bwMode="auto">
        <a:xfrm flipV="1">
          <a:off x="3606800" y="2775400"/>
          <a:ext cx="698500" cy="5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43454</xdr:rowOff>
    </xdr:from>
    <xdr:to>
      <xdr:col>18</xdr:col>
      <xdr:colOff>177800</xdr:colOff>
      <xdr:row>16</xdr:row>
      <xdr:rowOff>96421</xdr:rowOff>
    </xdr:to>
    <xdr:cxnSp macro="">
      <xdr:nvCxnSpPr>
        <xdr:cNvPr id="59" name="直線コネクタ 58"/>
        <xdr:cNvCxnSpPr/>
      </xdr:nvCxnSpPr>
      <xdr:spPr bwMode="auto">
        <a:xfrm flipV="1">
          <a:off x="2908300" y="2834279"/>
          <a:ext cx="698500" cy="5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52860</xdr:rowOff>
    </xdr:from>
    <xdr:to>
      <xdr:col>29</xdr:col>
      <xdr:colOff>177800</xdr:colOff>
      <xdr:row>15</xdr:row>
      <xdr:rowOff>154460</xdr:rowOff>
    </xdr:to>
    <xdr:sp macro="" textlink="">
      <xdr:nvSpPr>
        <xdr:cNvPr id="69" name="楕円 68"/>
        <xdr:cNvSpPr/>
      </xdr:nvSpPr>
      <xdr:spPr bwMode="auto">
        <a:xfrm>
          <a:off x="5600700" y="267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69387</xdr:rowOff>
    </xdr:from>
    <xdr:ext cx="762000" cy="259045"/>
    <xdr:sp macro="" textlink="">
      <xdr:nvSpPr>
        <xdr:cNvPr id="70" name="人口1人当たり決算額の推移該当値テキスト130"/>
        <xdr:cNvSpPr txBox="1"/>
      </xdr:nvSpPr>
      <xdr:spPr>
        <a:xfrm>
          <a:off x="5740400" y="251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125174</xdr:rowOff>
    </xdr:from>
    <xdr:to>
      <xdr:col>26</xdr:col>
      <xdr:colOff>101600</xdr:colOff>
      <xdr:row>16</xdr:row>
      <xdr:rowOff>55324</xdr:rowOff>
    </xdr:to>
    <xdr:sp macro="" textlink="">
      <xdr:nvSpPr>
        <xdr:cNvPr id="71" name="楕円 70"/>
        <xdr:cNvSpPr/>
      </xdr:nvSpPr>
      <xdr:spPr bwMode="auto">
        <a:xfrm>
          <a:off x="4953000" y="2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65501</xdr:rowOff>
    </xdr:from>
    <xdr:ext cx="736600" cy="259045"/>
    <xdr:sp macro="" textlink="">
      <xdr:nvSpPr>
        <xdr:cNvPr id="72" name="テキスト ボックス 71"/>
        <xdr:cNvSpPr txBox="1"/>
      </xdr:nvSpPr>
      <xdr:spPr>
        <a:xfrm>
          <a:off x="4622800" y="251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105225</xdr:rowOff>
    </xdr:from>
    <xdr:to>
      <xdr:col>22</xdr:col>
      <xdr:colOff>165100</xdr:colOff>
      <xdr:row>16</xdr:row>
      <xdr:rowOff>35375</xdr:rowOff>
    </xdr:to>
    <xdr:sp macro="" textlink="">
      <xdr:nvSpPr>
        <xdr:cNvPr id="73" name="楕円 72"/>
        <xdr:cNvSpPr/>
      </xdr:nvSpPr>
      <xdr:spPr bwMode="auto">
        <a:xfrm>
          <a:off x="4254500" y="27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45552</xdr:rowOff>
    </xdr:from>
    <xdr:ext cx="762000" cy="259045"/>
    <xdr:sp macro="" textlink="">
      <xdr:nvSpPr>
        <xdr:cNvPr id="74" name="テキスト ボックス 73"/>
        <xdr:cNvSpPr txBox="1"/>
      </xdr:nvSpPr>
      <xdr:spPr>
        <a:xfrm>
          <a:off x="3924300" y="24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164104</xdr:rowOff>
    </xdr:from>
    <xdr:to>
      <xdr:col>19</xdr:col>
      <xdr:colOff>38100</xdr:colOff>
      <xdr:row>16</xdr:row>
      <xdr:rowOff>94254</xdr:rowOff>
    </xdr:to>
    <xdr:sp macro="" textlink="">
      <xdr:nvSpPr>
        <xdr:cNvPr id="75" name="楕円 74"/>
        <xdr:cNvSpPr/>
      </xdr:nvSpPr>
      <xdr:spPr bwMode="auto">
        <a:xfrm>
          <a:off x="3556000" y="27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104431</xdr:rowOff>
    </xdr:from>
    <xdr:ext cx="762000" cy="259045"/>
    <xdr:sp macro="" textlink="">
      <xdr:nvSpPr>
        <xdr:cNvPr id="76" name="テキスト ボックス 75"/>
        <xdr:cNvSpPr txBox="1"/>
      </xdr:nvSpPr>
      <xdr:spPr>
        <a:xfrm>
          <a:off x="3225800" y="25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45621</xdr:rowOff>
    </xdr:from>
    <xdr:to>
      <xdr:col>15</xdr:col>
      <xdr:colOff>101600</xdr:colOff>
      <xdr:row>16</xdr:row>
      <xdr:rowOff>147221</xdr:rowOff>
    </xdr:to>
    <xdr:sp macro="" textlink="">
      <xdr:nvSpPr>
        <xdr:cNvPr id="77" name="楕円 76"/>
        <xdr:cNvSpPr/>
      </xdr:nvSpPr>
      <xdr:spPr bwMode="auto">
        <a:xfrm>
          <a:off x="2857500" y="283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157398</xdr:rowOff>
    </xdr:from>
    <xdr:ext cx="762000" cy="259045"/>
    <xdr:sp macro="" textlink="">
      <xdr:nvSpPr>
        <xdr:cNvPr id="78" name="テキスト ボックス 77"/>
        <xdr:cNvSpPr txBox="1"/>
      </xdr:nvSpPr>
      <xdr:spPr>
        <a:xfrm>
          <a:off x="2527300" y="260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236637</xdr:rowOff>
    </xdr:from>
    <xdr:ext cx="762000" cy="259045"/>
    <xdr:sp macro="" textlink="">
      <xdr:nvSpPr>
        <xdr:cNvPr id="107" name="人口1人当たり決算額の推移最小値テキスト445"/>
        <xdr:cNvSpPr txBox="1"/>
      </xdr:nvSpPr>
      <xdr:spPr>
        <a:xfrm>
          <a:off x="5740400" y="73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133306</xdr:rowOff>
    </xdr:from>
    <xdr:to>
      <xdr:col>29</xdr:col>
      <xdr:colOff>127000</xdr:colOff>
      <xdr:row>37</xdr:row>
      <xdr:rowOff>226460</xdr:rowOff>
    </xdr:to>
    <xdr:cxnSp macro="">
      <xdr:nvCxnSpPr>
        <xdr:cNvPr id="111" name="直線コネクタ 110"/>
        <xdr:cNvCxnSpPr/>
      </xdr:nvCxnSpPr>
      <xdr:spPr bwMode="auto">
        <a:xfrm>
          <a:off x="5003800" y="7258006"/>
          <a:ext cx="6477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53448</xdr:rowOff>
    </xdr:from>
    <xdr:to>
      <xdr:col>26</xdr:col>
      <xdr:colOff>50800</xdr:colOff>
      <xdr:row>37</xdr:row>
      <xdr:rowOff>133306</xdr:rowOff>
    </xdr:to>
    <xdr:cxnSp macro="">
      <xdr:nvCxnSpPr>
        <xdr:cNvPr id="114" name="直線コネクタ 113"/>
        <xdr:cNvCxnSpPr/>
      </xdr:nvCxnSpPr>
      <xdr:spPr bwMode="auto">
        <a:xfrm>
          <a:off x="4305300" y="7178148"/>
          <a:ext cx="698500" cy="7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256045</xdr:rowOff>
    </xdr:from>
    <xdr:to>
      <xdr:col>22</xdr:col>
      <xdr:colOff>114300</xdr:colOff>
      <xdr:row>37</xdr:row>
      <xdr:rowOff>53448</xdr:rowOff>
    </xdr:to>
    <xdr:cxnSp macro="">
      <xdr:nvCxnSpPr>
        <xdr:cNvPr id="117" name="直線コネクタ 116"/>
        <xdr:cNvCxnSpPr/>
      </xdr:nvCxnSpPr>
      <xdr:spPr bwMode="auto">
        <a:xfrm>
          <a:off x="3606800" y="6866395"/>
          <a:ext cx="698500" cy="3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86385</xdr:rowOff>
    </xdr:from>
    <xdr:to>
      <xdr:col>18</xdr:col>
      <xdr:colOff>177800</xdr:colOff>
      <xdr:row>35</xdr:row>
      <xdr:rowOff>256045</xdr:rowOff>
    </xdr:to>
    <xdr:cxnSp macro="">
      <xdr:nvCxnSpPr>
        <xdr:cNvPr id="120" name="直線コネクタ 119"/>
        <xdr:cNvCxnSpPr/>
      </xdr:nvCxnSpPr>
      <xdr:spPr bwMode="auto">
        <a:xfrm>
          <a:off x="2908300" y="6696735"/>
          <a:ext cx="698500" cy="16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175660</xdr:rowOff>
    </xdr:from>
    <xdr:to>
      <xdr:col>29</xdr:col>
      <xdr:colOff>177800</xdr:colOff>
      <xdr:row>37</xdr:row>
      <xdr:rowOff>277260</xdr:rowOff>
    </xdr:to>
    <xdr:sp macro="" textlink="">
      <xdr:nvSpPr>
        <xdr:cNvPr id="130" name="楕円 129"/>
        <xdr:cNvSpPr/>
      </xdr:nvSpPr>
      <xdr:spPr bwMode="auto">
        <a:xfrm>
          <a:off x="5600700" y="730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84237</xdr:rowOff>
    </xdr:from>
    <xdr:ext cx="762000" cy="259045"/>
    <xdr:sp macro="" textlink="">
      <xdr:nvSpPr>
        <xdr:cNvPr id="131" name="人口1人当たり決算額の推移該当値テキスト445"/>
        <xdr:cNvSpPr txBox="1"/>
      </xdr:nvSpPr>
      <xdr:spPr>
        <a:xfrm>
          <a:off x="5740400" y="72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82506</xdr:rowOff>
    </xdr:from>
    <xdr:to>
      <xdr:col>26</xdr:col>
      <xdr:colOff>101600</xdr:colOff>
      <xdr:row>37</xdr:row>
      <xdr:rowOff>184106</xdr:rowOff>
    </xdr:to>
    <xdr:sp macro="" textlink="">
      <xdr:nvSpPr>
        <xdr:cNvPr id="132" name="楕円 131"/>
        <xdr:cNvSpPr/>
      </xdr:nvSpPr>
      <xdr:spPr bwMode="auto">
        <a:xfrm>
          <a:off x="4953000" y="720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168883</xdr:rowOff>
    </xdr:from>
    <xdr:ext cx="736600" cy="259045"/>
    <xdr:sp macro="" textlink="">
      <xdr:nvSpPr>
        <xdr:cNvPr id="133" name="テキスト ボックス 132"/>
        <xdr:cNvSpPr txBox="1"/>
      </xdr:nvSpPr>
      <xdr:spPr>
        <a:xfrm>
          <a:off x="4622800" y="729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2648</xdr:rowOff>
    </xdr:from>
    <xdr:to>
      <xdr:col>22</xdr:col>
      <xdr:colOff>165100</xdr:colOff>
      <xdr:row>37</xdr:row>
      <xdr:rowOff>104248</xdr:rowOff>
    </xdr:to>
    <xdr:sp macro="" textlink="">
      <xdr:nvSpPr>
        <xdr:cNvPr id="134" name="楕円 133"/>
        <xdr:cNvSpPr/>
      </xdr:nvSpPr>
      <xdr:spPr bwMode="auto">
        <a:xfrm>
          <a:off x="4254500" y="7127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89025</xdr:rowOff>
    </xdr:from>
    <xdr:ext cx="762000" cy="259045"/>
    <xdr:sp macro="" textlink="">
      <xdr:nvSpPr>
        <xdr:cNvPr id="135" name="テキスト ボックス 134"/>
        <xdr:cNvSpPr txBox="1"/>
      </xdr:nvSpPr>
      <xdr:spPr>
        <a:xfrm>
          <a:off x="3924300" y="72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205245</xdr:rowOff>
    </xdr:from>
    <xdr:to>
      <xdr:col>19</xdr:col>
      <xdr:colOff>38100</xdr:colOff>
      <xdr:row>35</xdr:row>
      <xdr:rowOff>306845</xdr:rowOff>
    </xdr:to>
    <xdr:sp macro="" textlink="">
      <xdr:nvSpPr>
        <xdr:cNvPr id="136" name="楕円 135"/>
        <xdr:cNvSpPr/>
      </xdr:nvSpPr>
      <xdr:spPr bwMode="auto">
        <a:xfrm>
          <a:off x="3556000" y="681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291622</xdr:rowOff>
    </xdr:from>
    <xdr:ext cx="762000" cy="259045"/>
    <xdr:sp macro="" textlink="">
      <xdr:nvSpPr>
        <xdr:cNvPr id="137" name="テキスト ボックス 136"/>
        <xdr:cNvSpPr txBox="1"/>
      </xdr:nvSpPr>
      <xdr:spPr>
        <a:xfrm>
          <a:off x="3225800" y="690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35585</xdr:rowOff>
    </xdr:from>
    <xdr:to>
      <xdr:col>15</xdr:col>
      <xdr:colOff>101600</xdr:colOff>
      <xdr:row>35</xdr:row>
      <xdr:rowOff>137185</xdr:rowOff>
    </xdr:to>
    <xdr:sp macro="" textlink="">
      <xdr:nvSpPr>
        <xdr:cNvPr id="138" name="楕円 137"/>
        <xdr:cNvSpPr/>
      </xdr:nvSpPr>
      <xdr:spPr bwMode="auto">
        <a:xfrm>
          <a:off x="2857500" y="664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121962</xdr:rowOff>
    </xdr:from>
    <xdr:ext cx="762000" cy="259045"/>
    <xdr:sp macro="" textlink="">
      <xdr:nvSpPr>
        <xdr:cNvPr id="139" name="テキスト ボックス 138"/>
        <xdr:cNvSpPr txBox="1"/>
      </xdr:nvSpPr>
      <xdr:spPr>
        <a:xfrm>
          <a:off x="2527300" y="67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69421</xdr:rowOff>
    </xdr:from>
    <xdr:to>
      <xdr:col>24</xdr:col>
      <xdr:colOff>63500</xdr:colOff>
      <xdr:row>36</xdr:row>
      <xdr:rowOff>119583</xdr:rowOff>
    </xdr:to>
    <xdr:cxnSp macro="">
      <xdr:nvCxnSpPr>
        <xdr:cNvPr id="61" name="直線コネクタ 60"/>
        <xdr:cNvCxnSpPr/>
      </xdr:nvCxnSpPr>
      <xdr:spPr>
        <a:xfrm flipV="1">
          <a:off x="3797300" y="6241621"/>
          <a:ext cx="8382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36</xdr:row>
      <xdr:rowOff>134770</xdr:rowOff>
    </xdr:to>
    <xdr:cxnSp macro="">
      <xdr:nvCxnSpPr>
        <xdr:cNvPr id="64" name="直線コネクタ 63"/>
        <xdr:cNvCxnSpPr/>
      </xdr:nvCxnSpPr>
      <xdr:spPr>
        <a:xfrm flipV="1">
          <a:off x="2908300" y="6291783"/>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134770</xdr:rowOff>
    </xdr:from>
    <xdr:to>
      <xdr:col>15</xdr:col>
      <xdr:colOff>50800</xdr:colOff>
      <xdr:row>37</xdr:row>
      <xdr:rowOff>1465</xdr:rowOff>
    </xdr:to>
    <xdr:cxnSp macro="">
      <xdr:nvCxnSpPr>
        <xdr:cNvPr id="67" name="直線コネクタ 66"/>
        <xdr:cNvCxnSpPr/>
      </xdr:nvCxnSpPr>
      <xdr:spPr>
        <a:xfrm flipV="1">
          <a:off x="2019300" y="6306970"/>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1465</xdr:rowOff>
    </xdr:from>
    <xdr:to>
      <xdr:col>10</xdr:col>
      <xdr:colOff>114300</xdr:colOff>
      <xdr:row>37</xdr:row>
      <xdr:rowOff>43688</xdr:rowOff>
    </xdr:to>
    <xdr:cxnSp macro="">
      <xdr:nvCxnSpPr>
        <xdr:cNvPr id="70" name="直線コネクタ 69"/>
        <xdr:cNvCxnSpPr/>
      </xdr:nvCxnSpPr>
      <xdr:spPr>
        <a:xfrm flipV="1">
          <a:off x="1130300" y="6345115"/>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18621</xdr:rowOff>
    </xdr:from>
    <xdr:to>
      <xdr:col>24</xdr:col>
      <xdr:colOff>114300</xdr:colOff>
      <xdr:row>36</xdr:row>
      <xdr:rowOff>120221</xdr:rowOff>
    </xdr:to>
    <xdr:sp macro="" textlink="">
      <xdr:nvSpPr>
        <xdr:cNvPr id="80" name="楕円 79"/>
        <xdr:cNvSpPr/>
      </xdr:nvSpPr>
      <xdr:spPr>
        <a:xfrm>
          <a:off x="4584700" y="61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41498</xdr:rowOff>
    </xdr:from>
    <xdr:ext cx="599010" cy="259045"/>
    <xdr:sp macro="" textlink="">
      <xdr:nvSpPr>
        <xdr:cNvPr id="81" name="人件費該当値テキスト"/>
        <xdr:cNvSpPr txBox="1"/>
      </xdr:nvSpPr>
      <xdr:spPr>
        <a:xfrm>
          <a:off x="4686300" y="604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68783</xdr:rowOff>
    </xdr:from>
    <xdr:to>
      <xdr:col>20</xdr:col>
      <xdr:colOff>38100</xdr:colOff>
      <xdr:row>36</xdr:row>
      <xdr:rowOff>170383</xdr:rowOff>
    </xdr:to>
    <xdr:sp macro="" textlink="">
      <xdr:nvSpPr>
        <xdr:cNvPr id="82" name="楕円 81"/>
        <xdr:cNvSpPr/>
      </xdr:nvSpPr>
      <xdr:spPr>
        <a:xfrm>
          <a:off x="3746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15460</xdr:rowOff>
    </xdr:from>
    <xdr:ext cx="599010" cy="259045"/>
    <xdr:sp macro="" textlink="">
      <xdr:nvSpPr>
        <xdr:cNvPr id="83" name="テキスト ボックス 82"/>
        <xdr:cNvSpPr txBox="1"/>
      </xdr:nvSpPr>
      <xdr:spPr>
        <a:xfrm>
          <a:off x="3497795" y="601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83970</xdr:rowOff>
    </xdr:from>
    <xdr:to>
      <xdr:col>15</xdr:col>
      <xdr:colOff>101600</xdr:colOff>
      <xdr:row>37</xdr:row>
      <xdr:rowOff>14120</xdr:rowOff>
    </xdr:to>
    <xdr:sp macro="" textlink="">
      <xdr:nvSpPr>
        <xdr:cNvPr id="84" name="楕円 83"/>
        <xdr:cNvSpPr/>
      </xdr:nvSpPr>
      <xdr:spPr>
        <a:xfrm>
          <a:off x="2857500" y="62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30647</xdr:rowOff>
    </xdr:from>
    <xdr:ext cx="599010" cy="259045"/>
    <xdr:sp macro="" textlink="">
      <xdr:nvSpPr>
        <xdr:cNvPr id="85" name="テキスト ボックス 84"/>
        <xdr:cNvSpPr txBox="1"/>
      </xdr:nvSpPr>
      <xdr:spPr>
        <a:xfrm>
          <a:off x="2608795" y="603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122115</xdr:rowOff>
    </xdr:from>
    <xdr:to>
      <xdr:col>10</xdr:col>
      <xdr:colOff>165100</xdr:colOff>
      <xdr:row>37</xdr:row>
      <xdr:rowOff>52265</xdr:rowOff>
    </xdr:to>
    <xdr:sp macro="" textlink="">
      <xdr:nvSpPr>
        <xdr:cNvPr id="86" name="楕円 85"/>
        <xdr:cNvSpPr/>
      </xdr:nvSpPr>
      <xdr:spPr>
        <a:xfrm>
          <a:off x="1968500" y="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68792</xdr:rowOff>
    </xdr:from>
    <xdr:ext cx="599010" cy="259045"/>
    <xdr:sp macro="" textlink="">
      <xdr:nvSpPr>
        <xdr:cNvPr id="87" name="テキスト ボックス 86"/>
        <xdr:cNvSpPr txBox="1"/>
      </xdr:nvSpPr>
      <xdr:spPr>
        <a:xfrm>
          <a:off x="1719795" y="60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164338</xdr:rowOff>
    </xdr:from>
    <xdr:to>
      <xdr:col>6</xdr:col>
      <xdr:colOff>38100</xdr:colOff>
      <xdr:row>37</xdr:row>
      <xdr:rowOff>94488</xdr:rowOff>
    </xdr:to>
    <xdr:sp macro="" textlink="">
      <xdr:nvSpPr>
        <xdr:cNvPr id="88" name="楕円 87"/>
        <xdr:cNvSpPr/>
      </xdr:nvSpPr>
      <xdr:spPr>
        <a:xfrm>
          <a:off x="1079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111015</xdr:rowOff>
    </xdr:from>
    <xdr:ext cx="534377" cy="259045"/>
    <xdr:sp macro="" textlink="">
      <xdr:nvSpPr>
        <xdr:cNvPr id="89" name="テキスト ボックス 88"/>
        <xdr:cNvSpPr txBox="1"/>
      </xdr:nvSpPr>
      <xdr:spPr>
        <a:xfrm>
          <a:off x="863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39276</xdr:rowOff>
    </xdr:from>
    <xdr:to>
      <xdr:col>24</xdr:col>
      <xdr:colOff>63500</xdr:colOff>
      <xdr:row>56</xdr:row>
      <xdr:rowOff>88032</xdr:rowOff>
    </xdr:to>
    <xdr:cxnSp macro="">
      <xdr:nvCxnSpPr>
        <xdr:cNvPr id="116" name="直線コネクタ 115"/>
        <xdr:cNvCxnSpPr/>
      </xdr:nvCxnSpPr>
      <xdr:spPr>
        <a:xfrm flipV="1">
          <a:off x="3797300" y="9640476"/>
          <a:ext cx="8382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88032</xdr:rowOff>
    </xdr:from>
    <xdr:to>
      <xdr:col>19</xdr:col>
      <xdr:colOff>177800</xdr:colOff>
      <xdr:row>56</xdr:row>
      <xdr:rowOff>116026</xdr:rowOff>
    </xdr:to>
    <xdr:cxnSp macro="">
      <xdr:nvCxnSpPr>
        <xdr:cNvPr id="119" name="直線コネクタ 118"/>
        <xdr:cNvCxnSpPr/>
      </xdr:nvCxnSpPr>
      <xdr:spPr>
        <a:xfrm flipV="1">
          <a:off x="2908300" y="9689232"/>
          <a:ext cx="889000" cy="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116026</xdr:rowOff>
    </xdr:from>
    <xdr:to>
      <xdr:col>15</xdr:col>
      <xdr:colOff>50800</xdr:colOff>
      <xdr:row>56</xdr:row>
      <xdr:rowOff>141918</xdr:rowOff>
    </xdr:to>
    <xdr:cxnSp macro="">
      <xdr:nvCxnSpPr>
        <xdr:cNvPr id="122" name="直線コネクタ 121"/>
        <xdr:cNvCxnSpPr/>
      </xdr:nvCxnSpPr>
      <xdr:spPr>
        <a:xfrm flipV="1">
          <a:off x="2019300" y="9717226"/>
          <a:ext cx="889000" cy="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131210</xdr:rowOff>
    </xdr:from>
    <xdr:to>
      <xdr:col>10</xdr:col>
      <xdr:colOff>114300</xdr:colOff>
      <xdr:row>56</xdr:row>
      <xdr:rowOff>141918</xdr:rowOff>
    </xdr:to>
    <xdr:cxnSp macro="">
      <xdr:nvCxnSpPr>
        <xdr:cNvPr id="125" name="直線コネクタ 124"/>
        <xdr:cNvCxnSpPr/>
      </xdr:nvCxnSpPr>
      <xdr:spPr>
        <a:xfrm>
          <a:off x="1130300" y="9732410"/>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159926</xdr:rowOff>
    </xdr:from>
    <xdr:to>
      <xdr:col>24</xdr:col>
      <xdr:colOff>114300</xdr:colOff>
      <xdr:row>56</xdr:row>
      <xdr:rowOff>90076</xdr:rowOff>
    </xdr:to>
    <xdr:sp macro="" textlink="">
      <xdr:nvSpPr>
        <xdr:cNvPr id="135" name="楕円 134"/>
        <xdr:cNvSpPr/>
      </xdr:nvSpPr>
      <xdr:spPr>
        <a:xfrm>
          <a:off x="4584700" y="9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11353</xdr:rowOff>
    </xdr:from>
    <xdr:ext cx="534377" cy="259045"/>
    <xdr:sp macro="" textlink="">
      <xdr:nvSpPr>
        <xdr:cNvPr id="136" name="物件費該当値テキスト"/>
        <xdr:cNvSpPr txBox="1"/>
      </xdr:nvSpPr>
      <xdr:spPr>
        <a:xfrm>
          <a:off x="4686300" y="94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37232</xdr:rowOff>
    </xdr:from>
    <xdr:to>
      <xdr:col>20</xdr:col>
      <xdr:colOff>38100</xdr:colOff>
      <xdr:row>56</xdr:row>
      <xdr:rowOff>138832</xdr:rowOff>
    </xdr:to>
    <xdr:sp macro="" textlink="">
      <xdr:nvSpPr>
        <xdr:cNvPr id="137" name="楕円 136"/>
        <xdr:cNvSpPr/>
      </xdr:nvSpPr>
      <xdr:spPr>
        <a:xfrm>
          <a:off x="3746500" y="96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155359</xdr:rowOff>
    </xdr:from>
    <xdr:ext cx="534377" cy="259045"/>
    <xdr:sp macro="" textlink="">
      <xdr:nvSpPr>
        <xdr:cNvPr id="138" name="テキスト ボックス 137"/>
        <xdr:cNvSpPr txBox="1"/>
      </xdr:nvSpPr>
      <xdr:spPr>
        <a:xfrm>
          <a:off x="3530111" y="94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65226</xdr:rowOff>
    </xdr:from>
    <xdr:to>
      <xdr:col>15</xdr:col>
      <xdr:colOff>101600</xdr:colOff>
      <xdr:row>56</xdr:row>
      <xdr:rowOff>166826</xdr:rowOff>
    </xdr:to>
    <xdr:sp macro="" textlink="">
      <xdr:nvSpPr>
        <xdr:cNvPr id="139" name="楕円 138"/>
        <xdr:cNvSpPr/>
      </xdr:nvSpPr>
      <xdr:spPr>
        <a:xfrm>
          <a:off x="2857500" y="96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11903</xdr:rowOff>
    </xdr:from>
    <xdr:ext cx="534377" cy="259045"/>
    <xdr:sp macro="" textlink="">
      <xdr:nvSpPr>
        <xdr:cNvPr id="140" name="テキスト ボックス 139"/>
        <xdr:cNvSpPr txBox="1"/>
      </xdr:nvSpPr>
      <xdr:spPr>
        <a:xfrm>
          <a:off x="2641111" y="94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91118</xdr:rowOff>
    </xdr:from>
    <xdr:to>
      <xdr:col>10</xdr:col>
      <xdr:colOff>165100</xdr:colOff>
      <xdr:row>57</xdr:row>
      <xdr:rowOff>21268</xdr:rowOff>
    </xdr:to>
    <xdr:sp macro="" textlink="">
      <xdr:nvSpPr>
        <xdr:cNvPr id="141" name="楕円 140"/>
        <xdr:cNvSpPr/>
      </xdr:nvSpPr>
      <xdr:spPr>
        <a:xfrm>
          <a:off x="1968500" y="96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12395</xdr:rowOff>
    </xdr:from>
    <xdr:ext cx="534377" cy="259045"/>
    <xdr:sp macro="" textlink="">
      <xdr:nvSpPr>
        <xdr:cNvPr id="142" name="テキスト ボックス 141"/>
        <xdr:cNvSpPr txBox="1"/>
      </xdr:nvSpPr>
      <xdr:spPr>
        <a:xfrm>
          <a:off x="1752111" y="97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80410</xdr:rowOff>
    </xdr:from>
    <xdr:to>
      <xdr:col>6</xdr:col>
      <xdr:colOff>38100</xdr:colOff>
      <xdr:row>57</xdr:row>
      <xdr:rowOff>10560</xdr:rowOff>
    </xdr:to>
    <xdr:sp macro="" textlink="">
      <xdr:nvSpPr>
        <xdr:cNvPr id="143" name="楕円 142"/>
        <xdr:cNvSpPr/>
      </xdr:nvSpPr>
      <xdr:spPr>
        <a:xfrm>
          <a:off x="1079500" y="9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27087</xdr:rowOff>
    </xdr:from>
    <xdr:ext cx="534377" cy="259045"/>
    <xdr:sp macro="" textlink="">
      <xdr:nvSpPr>
        <xdr:cNvPr id="144" name="テキスト ボックス 143"/>
        <xdr:cNvSpPr txBox="1"/>
      </xdr:nvSpPr>
      <xdr:spPr>
        <a:xfrm>
          <a:off x="863111" y="9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121092</xdr:rowOff>
    </xdr:from>
    <xdr:to>
      <xdr:col>24</xdr:col>
      <xdr:colOff>63500</xdr:colOff>
      <xdr:row>77</xdr:row>
      <xdr:rowOff>85156</xdr:rowOff>
    </xdr:to>
    <xdr:cxnSp macro="">
      <xdr:nvCxnSpPr>
        <xdr:cNvPr id="171" name="直線コネクタ 170"/>
        <xdr:cNvCxnSpPr/>
      </xdr:nvCxnSpPr>
      <xdr:spPr>
        <a:xfrm flipV="1">
          <a:off x="3797300" y="13151292"/>
          <a:ext cx="8382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57266</xdr:rowOff>
    </xdr:from>
    <xdr:to>
      <xdr:col>19</xdr:col>
      <xdr:colOff>177800</xdr:colOff>
      <xdr:row>77</xdr:row>
      <xdr:rowOff>85156</xdr:rowOff>
    </xdr:to>
    <xdr:cxnSp macro="">
      <xdr:nvCxnSpPr>
        <xdr:cNvPr id="174" name="直線コネクタ 173"/>
        <xdr:cNvCxnSpPr/>
      </xdr:nvCxnSpPr>
      <xdr:spPr>
        <a:xfrm>
          <a:off x="2908300" y="13258916"/>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57266</xdr:rowOff>
    </xdr:from>
    <xdr:to>
      <xdr:col>15</xdr:col>
      <xdr:colOff>50800</xdr:colOff>
      <xdr:row>77</xdr:row>
      <xdr:rowOff>93111</xdr:rowOff>
    </xdr:to>
    <xdr:cxnSp macro="">
      <xdr:nvCxnSpPr>
        <xdr:cNvPr id="177" name="直線コネクタ 176"/>
        <xdr:cNvCxnSpPr/>
      </xdr:nvCxnSpPr>
      <xdr:spPr>
        <a:xfrm flipV="1">
          <a:off x="2019300" y="1325891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93111</xdr:rowOff>
    </xdr:from>
    <xdr:to>
      <xdr:col>10</xdr:col>
      <xdr:colOff>114300</xdr:colOff>
      <xdr:row>78</xdr:row>
      <xdr:rowOff>3546</xdr:rowOff>
    </xdr:to>
    <xdr:cxnSp macro="">
      <xdr:nvCxnSpPr>
        <xdr:cNvPr id="180" name="直線コネクタ 179"/>
        <xdr:cNvCxnSpPr/>
      </xdr:nvCxnSpPr>
      <xdr:spPr>
        <a:xfrm flipV="1">
          <a:off x="1130300" y="13294761"/>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70292</xdr:rowOff>
    </xdr:from>
    <xdr:to>
      <xdr:col>24</xdr:col>
      <xdr:colOff>114300</xdr:colOff>
      <xdr:row>77</xdr:row>
      <xdr:rowOff>442</xdr:rowOff>
    </xdr:to>
    <xdr:sp macro="" textlink="">
      <xdr:nvSpPr>
        <xdr:cNvPr id="190" name="楕円 189"/>
        <xdr:cNvSpPr/>
      </xdr:nvSpPr>
      <xdr:spPr>
        <a:xfrm>
          <a:off x="4584700" y="131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93169</xdr:rowOff>
    </xdr:from>
    <xdr:ext cx="469744" cy="259045"/>
    <xdr:sp macro="" textlink="">
      <xdr:nvSpPr>
        <xdr:cNvPr id="191" name="維持補修費該当値テキスト"/>
        <xdr:cNvSpPr txBox="1"/>
      </xdr:nvSpPr>
      <xdr:spPr>
        <a:xfrm>
          <a:off x="4686300" y="1295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34356</xdr:rowOff>
    </xdr:from>
    <xdr:to>
      <xdr:col>20</xdr:col>
      <xdr:colOff>38100</xdr:colOff>
      <xdr:row>77</xdr:row>
      <xdr:rowOff>135956</xdr:rowOff>
    </xdr:to>
    <xdr:sp macro="" textlink="">
      <xdr:nvSpPr>
        <xdr:cNvPr id="192" name="楕円 191"/>
        <xdr:cNvSpPr/>
      </xdr:nvSpPr>
      <xdr:spPr>
        <a:xfrm>
          <a:off x="37465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152483</xdr:rowOff>
    </xdr:from>
    <xdr:ext cx="469744" cy="259045"/>
    <xdr:sp macro="" textlink="">
      <xdr:nvSpPr>
        <xdr:cNvPr id="193" name="テキスト ボックス 192"/>
        <xdr:cNvSpPr txBox="1"/>
      </xdr:nvSpPr>
      <xdr:spPr>
        <a:xfrm>
          <a:off x="3562428" y="130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6466</xdr:rowOff>
    </xdr:from>
    <xdr:to>
      <xdr:col>15</xdr:col>
      <xdr:colOff>101600</xdr:colOff>
      <xdr:row>77</xdr:row>
      <xdr:rowOff>108066</xdr:rowOff>
    </xdr:to>
    <xdr:sp macro="" textlink="">
      <xdr:nvSpPr>
        <xdr:cNvPr id="194" name="楕円 193"/>
        <xdr:cNvSpPr/>
      </xdr:nvSpPr>
      <xdr:spPr>
        <a:xfrm>
          <a:off x="2857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124593</xdr:rowOff>
    </xdr:from>
    <xdr:ext cx="469744" cy="259045"/>
    <xdr:sp macro="" textlink="">
      <xdr:nvSpPr>
        <xdr:cNvPr id="195" name="テキスト ボックス 194"/>
        <xdr:cNvSpPr txBox="1"/>
      </xdr:nvSpPr>
      <xdr:spPr>
        <a:xfrm>
          <a:off x="2673428" y="129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42311</xdr:rowOff>
    </xdr:from>
    <xdr:to>
      <xdr:col>10</xdr:col>
      <xdr:colOff>165100</xdr:colOff>
      <xdr:row>77</xdr:row>
      <xdr:rowOff>143911</xdr:rowOff>
    </xdr:to>
    <xdr:sp macro="" textlink="">
      <xdr:nvSpPr>
        <xdr:cNvPr id="196" name="楕円 195"/>
        <xdr:cNvSpPr/>
      </xdr:nvSpPr>
      <xdr:spPr>
        <a:xfrm>
          <a:off x="1968500" y="132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135038</xdr:rowOff>
    </xdr:from>
    <xdr:ext cx="469744" cy="259045"/>
    <xdr:sp macro="" textlink="">
      <xdr:nvSpPr>
        <xdr:cNvPr id="197" name="テキスト ボックス 196"/>
        <xdr:cNvSpPr txBox="1"/>
      </xdr:nvSpPr>
      <xdr:spPr>
        <a:xfrm>
          <a:off x="1784428" y="1333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124196</xdr:rowOff>
    </xdr:from>
    <xdr:to>
      <xdr:col>6</xdr:col>
      <xdr:colOff>38100</xdr:colOff>
      <xdr:row>78</xdr:row>
      <xdr:rowOff>54346</xdr:rowOff>
    </xdr:to>
    <xdr:sp macro="" textlink="">
      <xdr:nvSpPr>
        <xdr:cNvPr id="198" name="楕円 197"/>
        <xdr:cNvSpPr/>
      </xdr:nvSpPr>
      <xdr:spPr>
        <a:xfrm>
          <a:off x="10795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45473</xdr:rowOff>
    </xdr:from>
    <xdr:ext cx="469744" cy="259045"/>
    <xdr:sp macro="" textlink="">
      <xdr:nvSpPr>
        <xdr:cNvPr id="199" name="テキスト ボックス 198"/>
        <xdr:cNvSpPr txBox="1"/>
      </xdr:nvSpPr>
      <xdr:spPr>
        <a:xfrm>
          <a:off x="895428" y="134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85936</xdr:rowOff>
    </xdr:from>
    <xdr:to>
      <xdr:col>24</xdr:col>
      <xdr:colOff>63500</xdr:colOff>
      <xdr:row>95</xdr:row>
      <xdr:rowOff>151744</xdr:rowOff>
    </xdr:to>
    <xdr:cxnSp macro="">
      <xdr:nvCxnSpPr>
        <xdr:cNvPr id="233" name="直線コネクタ 232"/>
        <xdr:cNvCxnSpPr/>
      </xdr:nvCxnSpPr>
      <xdr:spPr>
        <a:xfrm flipV="1">
          <a:off x="3797300" y="16373686"/>
          <a:ext cx="838200" cy="6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151744</xdr:rowOff>
    </xdr:from>
    <xdr:to>
      <xdr:col>19</xdr:col>
      <xdr:colOff>177800</xdr:colOff>
      <xdr:row>95</xdr:row>
      <xdr:rowOff>155417</xdr:rowOff>
    </xdr:to>
    <xdr:cxnSp macro="">
      <xdr:nvCxnSpPr>
        <xdr:cNvPr id="236" name="直線コネクタ 235"/>
        <xdr:cNvCxnSpPr/>
      </xdr:nvCxnSpPr>
      <xdr:spPr>
        <a:xfrm flipV="1">
          <a:off x="2908300" y="16439494"/>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155417</xdr:rowOff>
    </xdr:from>
    <xdr:to>
      <xdr:col>15</xdr:col>
      <xdr:colOff>50800</xdr:colOff>
      <xdr:row>95</xdr:row>
      <xdr:rowOff>159031</xdr:rowOff>
    </xdr:to>
    <xdr:cxnSp macro="">
      <xdr:nvCxnSpPr>
        <xdr:cNvPr id="239" name="直線コネクタ 238"/>
        <xdr:cNvCxnSpPr/>
      </xdr:nvCxnSpPr>
      <xdr:spPr>
        <a:xfrm flipV="1">
          <a:off x="2019300" y="16443167"/>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159031</xdr:rowOff>
    </xdr:from>
    <xdr:to>
      <xdr:col>10</xdr:col>
      <xdr:colOff>114300</xdr:colOff>
      <xdr:row>96</xdr:row>
      <xdr:rowOff>33144</xdr:rowOff>
    </xdr:to>
    <xdr:cxnSp macro="">
      <xdr:nvCxnSpPr>
        <xdr:cNvPr id="242" name="直線コネクタ 241"/>
        <xdr:cNvCxnSpPr/>
      </xdr:nvCxnSpPr>
      <xdr:spPr>
        <a:xfrm flipV="1">
          <a:off x="1130300" y="16446781"/>
          <a:ext cx="889000" cy="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35136</xdr:rowOff>
    </xdr:from>
    <xdr:to>
      <xdr:col>24</xdr:col>
      <xdr:colOff>114300</xdr:colOff>
      <xdr:row>95</xdr:row>
      <xdr:rowOff>136736</xdr:rowOff>
    </xdr:to>
    <xdr:sp macro="" textlink="">
      <xdr:nvSpPr>
        <xdr:cNvPr id="252" name="楕円 251"/>
        <xdr:cNvSpPr/>
      </xdr:nvSpPr>
      <xdr:spPr>
        <a:xfrm>
          <a:off x="4584700" y="163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58013</xdr:rowOff>
    </xdr:from>
    <xdr:ext cx="534377" cy="259045"/>
    <xdr:sp macro="" textlink="">
      <xdr:nvSpPr>
        <xdr:cNvPr id="253" name="扶助費該当値テキスト"/>
        <xdr:cNvSpPr txBox="1"/>
      </xdr:nvSpPr>
      <xdr:spPr>
        <a:xfrm>
          <a:off x="4686300" y="161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100944</xdr:rowOff>
    </xdr:from>
    <xdr:to>
      <xdr:col>20</xdr:col>
      <xdr:colOff>38100</xdr:colOff>
      <xdr:row>96</xdr:row>
      <xdr:rowOff>31094</xdr:rowOff>
    </xdr:to>
    <xdr:sp macro="" textlink="">
      <xdr:nvSpPr>
        <xdr:cNvPr id="254" name="楕円 253"/>
        <xdr:cNvSpPr/>
      </xdr:nvSpPr>
      <xdr:spPr>
        <a:xfrm>
          <a:off x="3746500" y="163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22221</xdr:rowOff>
    </xdr:from>
    <xdr:ext cx="534377" cy="259045"/>
    <xdr:sp macro="" textlink="">
      <xdr:nvSpPr>
        <xdr:cNvPr id="255" name="テキスト ボックス 254"/>
        <xdr:cNvSpPr txBox="1"/>
      </xdr:nvSpPr>
      <xdr:spPr>
        <a:xfrm>
          <a:off x="3530111" y="164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104617</xdr:rowOff>
    </xdr:from>
    <xdr:to>
      <xdr:col>15</xdr:col>
      <xdr:colOff>101600</xdr:colOff>
      <xdr:row>96</xdr:row>
      <xdr:rowOff>34767</xdr:rowOff>
    </xdr:to>
    <xdr:sp macro="" textlink="">
      <xdr:nvSpPr>
        <xdr:cNvPr id="256" name="楕円 255"/>
        <xdr:cNvSpPr/>
      </xdr:nvSpPr>
      <xdr:spPr>
        <a:xfrm>
          <a:off x="2857500" y="163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51294</xdr:rowOff>
    </xdr:from>
    <xdr:ext cx="534377" cy="259045"/>
    <xdr:sp macro="" textlink="">
      <xdr:nvSpPr>
        <xdr:cNvPr id="257" name="テキスト ボックス 256"/>
        <xdr:cNvSpPr txBox="1"/>
      </xdr:nvSpPr>
      <xdr:spPr>
        <a:xfrm>
          <a:off x="2641111" y="161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108231</xdr:rowOff>
    </xdr:from>
    <xdr:to>
      <xdr:col>10</xdr:col>
      <xdr:colOff>165100</xdr:colOff>
      <xdr:row>96</xdr:row>
      <xdr:rowOff>38381</xdr:rowOff>
    </xdr:to>
    <xdr:sp macro="" textlink="">
      <xdr:nvSpPr>
        <xdr:cNvPr id="258" name="楕円 257"/>
        <xdr:cNvSpPr/>
      </xdr:nvSpPr>
      <xdr:spPr>
        <a:xfrm>
          <a:off x="1968500" y="16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54908</xdr:rowOff>
    </xdr:from>
    <xdr:ext cx="534377" cy="259045"/>
    <xdr:sp macro="" textlink="">
      <xdr:nvSpPr>
        <xdr:cNvPr id="259" name="テキスト ボックス 258"/>
        <xdr:cNvSpPr txBox="1"/>
      </xdr:nvSpPr>
      <xdr:spPr>
        <a:xfrm>
          <a:off x="1752111" y="1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153794</xdr:rowOff>
    </xdr:from>
    <xdr:to>
      <xdr:col>6</xdr:col>
      <xdr:colOff>38100</xdr:colOff>
      <xdr:row>96</xdr:row>
      <xdr:rowOff>83944</xdr:rowOff>
    </xdr:to>
    <xdr:sp macro="" textlink="">
      <xdr:nvSpPr>
        <xdr:cNvPr id="260" name="楕円 259"/>
        <xdr:cNvSpPr/>
      </xdr:nvSpPr>
      <xdr:spPr>
        <a:xfrm>
          <a:off x="1079500" y="164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100471</xdr:rowOff>
    </xdr:from>
    <xdr:ext cx="534377" cy="259045"/>
    <xdr:sp macro="" textlink="">
      <xdr:nvSpPr>
        <xdr:cNvPr id="261" name="テキスト ボックス 260"/>
        <xdr:cNvSpPr txBox="1"/>
      </xdr:nvSpPr>
      <xdr:spPr>
        <a:xfrm>
          <a:off x="863111" y="1621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58597</xdr:rowOff>
    </xdr:from>
    <xdr:to>
      <xdr:col>55</xdr:col>
      <xdr:colOff>0</xdr:colOff>
      <xdr:row>36</xdr:row>
      <xdr:rowOff>65698</xdr:rowOff>
    </xdr:to>
    <xdr:cxnSp macro="">
      <xdr:nvCxnSpPr>
        <xdr:cNvPr id="288" name="直線コネクタ 287"/>
        <xdr:cNvCxnSpPr/>
      </xdr:nvCxnSpPr>
      <xdr:spPr>
        <a:xfrm flipV="1">
          <a:off x="9639300" y="6230797"/>
          <a:ext cx="8382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20901</xdr:rowOff>
    </xdr:from>
    <xdr:to>
      <xdr:col>50</xdr:col>
      <xdr:colOff>114300</xdr:colOff>
      <xdr:row>36</xdr:row>
      <xdr:rowOff>65698</xdr:rowOff>
    </xdr:to>
    <xdr:cxnSp macro="">
      <xdr:nvCxnSpPr>
        <xdr:cNvPr id="291" name="直線コネクタ 290"/>
        <xdr:cNvCxnSpPr/>
      </xdr:nvCxnSpPr>
      <xdr:spPr>
        <a:xfrm>
          <a:off x="8750300" y="6193101"/>
          <a:ext cx="889000" cy="4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20901</xdr:rowOff>
    </xdr:from>
    <xdr:to>
      <xdr:col>45</xdr:col>
      <xdr:colOff>177800</xdr:colOff>
      <xdr:row>36</xdr:row>
      <xdr:rowOff>89943</xdr:rowOff>
    </xdr:to>
    <xdr:cxnSp macro="">
      <xdr:nvCxnSpPr>
        <xdr:cNvPr id="294" name="直線コネクタ 293"/>
        <xdr:cNvCxnSpPr/>
      </xdr:nvCxnSpPr>
      <xdr:spPr>
        <a:xfrm flipV="1">
          <a:off x="7861300" y="6193101"/>
          <a:ext cx="889000" cy="6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89943</xdr:rowOff>
    </xdr:from>
    <xdr:to>
      <xdr:col>41</xdr:col>
      <xdr:colOff>50800</xdr:colOff>
      <xdr:row>36</xdr:row>
      <xdr:rowOff>122157</xdr:rowOff>
    </xdr:to>
    <xdr:cxnSp macro="">
      <xdr:nvCxnSpPr>
        <xdr:cNvPr id="297" name="直線コネクタ 296"/>
        <xdr:cNvCxnSpPr/>
      </xdr:nvCxnSpPr>
      <xdr:spPr>
        <a:xfrm flipV="1">
          <a:off x="6972300" y="6262143"/>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7797</xdr:rowOff>
    </xdr:from>
    <xdr:to>
      <xdr:col>55</xdr:col>
      <xdr:colOff>50800</xdr:colOff>
      <xdr:row>36</xdr:row>
      <xdr:rowOff>109397</xdr:rowOff>
    </xdr:to>
    <xdr:sp macro="" textlink="">
      <xdr:nvSpPr>
        <xdr:cNvPr id="307" name="楕円 306"/>
        <xdr:cNvSpPr/>
      </xdr:nvSpPr>
      <xdr:spPr>
        <a:xfrm>
          <a:off x="10426700" y="61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30674</xdr:rowOff>
    </xdr:from>
    <xdr:ext cx="534377" cy="259045"/>
    <xdr:sp macro="" textlink="">
      <xdr:nvSpPr>
        <xdr:cNvPr id="308" name="補助費等該当値テキスト"/>
        <xdr:cNvSpPr txBox="1"/>
      </xdr:nvSpPr>
      <xdr:spPr>
        <a:xfrm>
          <a:off x="10528300" y="60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14898</xdr:rowOff>
    </xdr:from>
    <xdr:to>
      <xdr:col>50</xdr:col>
      <xdr:colOff>165100</xdr:colOff>
      <xdr:row>36</xdr:row>
      <xdr:rowOff>116498</xdr:rowOff>
    </xdr:to>
    <xdr:sp macro="" textlink="">
      <xdr:nvSpPr>
        <xdr:cNvPr id="309" name="楕円 308"/>
        <xdr:cNvSpPr/>
      </xdr:nvSpPr>
      <xdr:spPr>
        <a:xfrm>
          <a:off x="9588500" y="61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133025</xdr:rowOff>
    </xdr:from>
    <xdr:ext cx="534377" cy="259045"/>
    <xdr:sp macro="" textlink="">
      <xdr:nvSpPr>
        <xdr:cNvPr id="310" name="テキスト ボックス 309"/>
        <xdr:cNvSpPr txBox="1"/>
      </xdr:nvSpPr>
      <xdr:spPr>
        <a:xfrm>
          <a:off x="9372111" y="5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141551</xdr:rowOff>
    </xdr:from>
    <xdr:to>
      <xdr:col>46</xdr:col>
      <xdr:colOff>38100</xdr:colOff>
      <xdr:row>36</xdr:row>
      <xdr:rowOff>71701</xdr:rowOff>
    </xdr:to>
    <xdr:sp macro="" textlink="">
      <xdr:nvSpPr>
        <xdr:cNvPr id="311" name="楕円 310"/>
        <xdr:cNvSpPr/>
      </xdr:nvSpPr>
      <xdr:spPr>
        <a:xfrm>
          <a:off x="8699500" y="61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88228</xdr:rowOff>
    </xdr:from>
    <xdr:ext cx="599010" cy="259045"/>
    <xdr:sp macro="" textlink="">
      <xdr:nvSpPr>
        <xdr:cNvPr id="312" name="テキスト ボックス 311"/>
        <xdr:cNvSpPr txBox="1"/>
      </xdr:nvSpPr>
      <xdr:spPr>
        <a:xfrm>
          <a:off x="8450795" y="591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39143</xdr:rowOff>
    </xdr:from>
    <xdr:to>
      <xdr:col>41</xdr:col>
      <xdr:colOff>101600</xdr:colOff>
      <xdr:row>36</xdr:row>
      <xdr:rowOff>140743</xdr:rowOff>
    </xdr:to>
    <xdr:sp macro="" textlink="">
      <xdr:nvSpPr>
        <xdr:cNvPr id="313" name="楕円 312"/>
        <xdr:cNvSpPr/>
      </xdr:nvSpPr>
      <xdr:spPr>
        <a:xfrm>
          <a:off x="7810500" y="62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157270</xdr:rowOff>
    </xdr:from>
    <xdr:ext cx="534377" cy="259045"/>
    <xdr:sp macro="" textlink="">
      <xdr:nvSpPr>
        <xdr:cNvPr id="314" name="テキスト ボックス 313"/>
        <xdr:cNvSpPr txBox="1"/>
      </xdr:nvSpPr>
      <xdr:spPr>
        <a:xfrm>
          <a:off x="7594111" y="59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71357</xdr:rowOff>
    </xdr:from>
    <xdr:to>
      <xdr:col>36</xdr:col>
      <xdr:colOff>165100</xdr:colOff>
      <xdr:row>37</xdr:row>
      <xdr:rowOff>1507</xdr:rowOff>
    </xdr:to>
    <xdr:sp macro="" textlink="">
      <xdr:nvSpPr>
        <xdr:cNvPr id="315" name="楕円 314"/>
        <xdr:cNvSpPr/>
      </xdr:nvSpPr>
      <xdr:spPr>
        <a:xfrm>
          <a:off x="6921500" y="62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18034</xdr:rowOff>
    </xdr:from>
    <xdr:ext cx="534377" cy="259045"/>
    <xdr:sp macro="" textlink="">
      <xdr:nvSpPr>
        <xdr:cNvPr id="316" name="テキスト ボックス 315"/>
        <xdr:cNvSpPr txBox="1"/>
      </xdr:nvSpPr>
      <xdr:spPr>
        <a:xfrm>
          <a:off x="6705111" y="60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20470</xdr:rowOff>
    </xdr:from>
    <xdr:to>
      <xdr:col>55</xdr:col>
      <xdr:colOff>0</xdr:colOff>
      <xdr:row>57</xdr:row>
      <xdr:rowOff>141601</xdr:rowOff>
    </xdr:to>
    <xdr:cxnSp macro="">
      <xdr:nvCxnSpPr>
        <xdr:cNvPr id="345" name="直線コネクタ 344"/>
        <xdr:cNvCxnSpPr/>
      </xdr:nvCxnSpPr>
      <xdr:spPr>
        <a:xfrm flipV="1">
          <a:off x="9639300" y="9793120"/>
          <a:ext cx="838200" cy="1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141601</xdr:rowOff>
    </xdr:from>
    <xdr:to>
      <xdr:col>50</xdr:col>
      <xdr:colOff>114300</xdr:colOff>
      <xdr:row>58</xdr:row>
      <xdr:rowOff>10941</xdr:rowOff>
    </xdr:to>
    <xdr:cxnSp macro="">
      <xdr:nvCxnSpPr>
        <xdr:cNvPr id="348" name="直線コネクタ 347"/>
        <xdr:cNvCxnSpPr/>
      </xdr:nvCxnSpPr>
      <xdr:spPr>
        <a:xfrm flipV="1">
          <a:off x="8750300" y="9914251"/>
          <a:ext cx="889000" cy="4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44020</xdr:rowOff>
    </xdr:from>
    <xdr:to>
      <xdr:col>45</xdr:col>
      <xdr:colOff>177800</xdr:colOff>
      <xdr:row>58</xdr:row>
      <xdr:rowOff>10941</xdr:rowOff>
    </xdr:to>
    <xdr:cxnSp macro="">
      <xdr:nvCxnSpPr>
        <xdr:cNvPr id="351" name="直線コネクタ 350"/>
        <xdr:cNvCxnSpPr/>
      </xdr:nvCxnSpPr>
      <xdr:spPr>
        <a:xfrm>
          <a:off x="7861300" y="9816670"/>
          <a:ext cx="889000" cy="1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44020</xdr:rowOff>
    </xdr:from>
    <xdr:to>
      <xdr:col>41</xdr:col>
      <xdr:colOff>50800</xdr:colOff>
      <xdr:row>57</xdr:row>
      <xdr:rowOff>76705</xdr:rowOff>
    </xdr:to>
    <xdr:cxnSp macro="">
      <xdr:nvCxnSpPr>
        <xdr:cNvPr id="354" name="直線コネクタ 353"/>
        <xdr:cNvCxnSpPr/>
      </xdr:nvCxnSpPr>
      <xdr:spPr>
        <a:xfrm flipV="1">
          <a:off x="6972300" y="9816670"/>
          <a:ext cx="889000" cy="3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141120</xdr:rowOff>
    </xdr:from>
    <xdr:to>
      <xdr:col>55</xdr:col>
      <xdr:colOff>50800</xdr:colOff>
      <xdr:row>57</xdr:row>
      <xdr:rowOff>71270</xdr:rowOff>
    </xdr:to>
    <xdr:sp macro="" textlink="">
      <xdr:nvSpPr>
        <xdr:cNvPr id="364" name="楕円 363"/>
        <xdr:cNvSpPr/>
      </xdr:nvSpPr>
      <xdr:spPr>
        <a:xfrm>
          <a:off x="104267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163997</xdr:rowOff>
    </xdr:from>
    <xdr:ext cx="534377" cy="259045"/>
    <xdr:sp macro="" textlink="">
      <xdr:nvSpPr>
        <xdr:cNvPr id="365" name="普通建設事業費該当値テキスト"/>
        <xdr:cNvSpPr txBox="1"/>
      </xdr:nvSpPr>
      <xdr:spPr>
        <a:xfrm>
          <a:off x="10528300" y="959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90801</xdr:rowOff>
    </xdr:from>
    <xdr:to>
      <xdr:col>50</xdr:col>
      <xdr:colOff>165100</xdr:colOff>
      <xdr:row>58</xdr:row>
      <xdr:rowOff>20951</xdr:rowOff>
    </xdr:to>
    <xdr:sp macro="" textlink="">
      <xdr:nvSpPr>
        <xdr:cNvPr id="366" name="楕円 365"/>
        <xdr:cNvSpPr/>
      </xdr:nvSpPr>
      <xdr:spPr>
        <a:xfrm>
          <a:off x="9588500" y="98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12078</xdr:rowOff>
    </xdr:from>
    <xdr:ext cx="534377" cy="259045"/>
    <xdr:sp macro="" textlink="">
      <xdr:nvSpPr>
        <xdr:cNvPr id="367" name="テキスト ボックス 366"/>
        <xdr:cNvSpPr txBox="1"/>
      </xdr:nvSpPr>
      <xdr:spPr>
        <a:xfrm>
          <a:off x="9372111" y="99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131591</xdr:rowOff>
    </xdr:from>
    <xdr:to>
      <xdr:col>46</xdr:col>
      <xdr:colOff>38100</xdr:colOff>
      <xdr:row>58</xdr:row>
      <xdr:rowOff>61741</xdr:rowOff>
    </xdr:to>
    <xdr:sp macro="" textlink="">
      <xdr:nvSpPr>
        <xdr:cNvPr id="368" name="楕円 367"/>
        <xdr:cNvSpPr/>
      </xdr:nvSpPr>
      <xdr:spPr>
        <a:xfrm>
          <a:off x="8699500" y="99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52868</xdr:rowOff>
    </xdr:from>
    <xdr:ext cx="534377" cy="259045"/>
    <xdr:sp macro="" textlink="">
      <xdr:nvSpPr>
        <xdr:cNvPr id="369" name="テキスト ボックス 368"/>
        <xdr:cNvSpPr txBox="1"/>
      </xdr:nvSpPr>
      <xdr:spPr>
        <a:xfrm>
          <a:off x="8483111" y="99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164670</xdr:rowOff>
    </xdr:from>
    <xdr:to>
      <xdr:col>41</xdr:col>
      <xdr:colOff>101600</xdr:colOff>
      <xdr:row>57</xdr:row>
      <xdr:rowOff>94820</xdr:rowOff>
    </xdr:to>
    <xdr:sp macro="" textlink="">
      <xdr:nvSpPr>
        <xdr:cNvPr id="370" name="楕円 369"/>
        <xdr:cNvSpPr/>
      </xdr:nvSpPr>
      <xdr:spPr>
        <a:xfrm>
          <a:off x="7810500" y="97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85947</xdr:rowOff>
    </xdr:from>
    <xdr:ext cx="534377" cy="259045"/>
    <xdr:sp macro="" textlink="">
      <xdr:nvSpPr>
        <xdr:cNvPr id="371" name="テキスト ボックス 370"/>
        <xdr:cNvSpPr txBox="1"/>
      </xdr:nvSpPr>
      <xdr:spPr>
        <a:xfrm>
          <a:off x="7594111" y="98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25905</xdr:rowOff>
    </xdr:from>
    <xdr:to>
      <xdr:col>36</xdr:col>
      <xdr:colOff>165100</xdr:colOff>
      <xdr:row>57</xdr:row>
      <xdr:rowOff>127505</xdr:rowOff>
    </xdr:to>
    <xdr:sp macro="" textlink="">
      <xdr:nvSpPr>
        <xdr:cNvPr id="372" name="楕円 371"/>
        <xdr:cNvSpPr/>
      </xdr:nvSpPr>
      <xdr:spPr>
        <a:xfrm>
          <a:off x="6921500" y="97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118632</xdr:rowOff>
    </xdr:from>
    <xdr:ext cx="534377" cy="259045"/>
    <xdr:sp macro="" textlink="">
      <xdr:nvSpPr>
        <xdr:cNvPr id="373" name="テキスト ボックス 372"/>
        <xdr:cNvSpPr txBox="1"/>
      </xdr:nvSpPr>
      <xdr:spPr>
        <a:xfrm>
          <a:off x="6705111" y="989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169114</xdr:rowOff>
    </xdr:from>
    <xdr:to>
      <xdr:col>55</xdr:col>
      <xdr:colOff>0</xdr:colOff>
      <xdr:row>79</xdr:row>
      <xdr:rowOff>39444</xdr:rowOff>
    </xdr:to>
    <xdr:cxnSp macro="">
      <xdr:nvCxnSpPr>
        <xdr:cNvPr id="402" name="直線コネクタ 401"/>
        <xdr:cNvCxnSpPr/>
      </xdr:nvCxnSpPr>
      <xdr:spPr>
        <a:xfrm flipV="1">
          <a:off x="9639300" y="13542214"/>
          <a:ext cx="8382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61443</xdr:rowOff>
    </xdr:from>
    <xdr:to>
      <xdr:col>50</xdr:col>
      <xdr:colOff>114300</xdr:colOff>
      <xdr:row>79</xdr:row>
      <xdr:rowOff>39444</xdr:rowOff>
    </xdr:to>
    <xdr:cxnSp macro="">
      <xdr:nvCxnSpPr>
        <xdr:cNvPr id="405" name="直線コネクタ 404"/>
        <xdr:cNvCxnSpPr/>
      </xdr:nvCxnSpPr>
      <xdr:spPr>
        <a:xfrm>
          <a:off x="8750300" y="13434543"/>
          <a:ext cx="889000" cy="1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152129</xdr:rowOff>
    </xdr:from>
    <xdr:to>
      <xdr:col>45</xdr:col>
      <xdr:colOff>177800</xdr:colOff>
      <xdr:row>78</xdr:row>
      <xdr:rowOff>61443</xdr:rowOff>
    </xdr:to>
    <xdr:cxnSp macro="">
      <xdr:nvCxnSpPr>
        <xdr:cNvPr id="408" name="直線コネクタ 407"/>
        <xdr:cNvCxnSpPr/>
      </xdr:nvCxnSpPr>
      <xdr:spPr>
        <a:xfrm>
          <a:off x="7861300" y="13010879"/>
          <a:ext cx="889000" cy="4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118314</xdr:rowOff>
    </xdr:from>
    <xdr:to>
      <xdr:col>55</xdr:col>
      <xdr:colOff>50800</xdr:colOff>
      <xdr:row>79</xdr:row>
      <xdr:rowOff>48464</xdr:rowOff>
    </xdr:to>
    <xdr:sp macro="" textlink="">
      <xdr:nvSpPr>
        <xdr:cNvPr id="418" name="楕円 417"/>
        <xdr:cNvSpPr/>
      </xdr:nvSpPr>
      <xdr:spPr>
        <a:xfrm>
          <a:off x="104267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33241</xdr:rowOff>
    </xdr:from>
    <xdr:ext cx="469744" cy="259045"/>
    <xdr:sp macro="" textlink="">
      <xdr:nvSpPr>
        <xdr:cNvPr id="419" name="普通建設事業費 （ うち新規整備　）該当値テキスト"/>
        <xdr:cNvSpPr txBox="1"/>
      </xdr:nvSpPr>
      <xdr:spPr>
        <a:xfrm>
          <a:off x="10528300" y="134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160094</xdr:rowOff>
    </xdr:from>
    <xdr:to>
      <xdr:col>50</xdr:col>
      <xdr:colOff>165100</xdr:colOff>
      <xdr:row>79</xdr:row>
      <xdr:rowOff>90244</xdr:rowOff>
    </xdr:to>
    <xdr:sp macro="" textlink="">
      <xdr:nvSpPr>
        <xdr:cNvPr id="420" name="楕円 419"/>
        <xdr:cNvSpPr/>
      </xdr:nvSpPr>
      <xdr:spPr>
        <a:xfrm>
          <a:off x="9588500" y="135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81371</xdr:rowOff>
    </xdr:from>
    <xdr:ext cx="378565" cy="259045"/>
    <xdr:sp macro="" textlink="">
      <xdr:nvSpPr>
        <xdr:cNvPr id="421" name="テキスト ボックス 420"/>
        <xdr:cNvSpPr txBox="1"/>
      </xdr:nvSpPr>
      <xdr:spPr>
        <a:xfrm>
          <a:off x="9450017" y="13625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10643</xdr:rowOff>
    </xdr:from>
    <xdr:to>
      <xdr:col>46</xdr:col>
      <xdr:colOff>38100</xdr:colOff>
      <xdr:row>78</xdr:row>
      <xdr:rowOff>112243</xdr:rowOff>
    </xdr:to>
    <xdr:sp macro="" textlink="">
      <xdr:nvSpPr>
        <xdr:cNvPr id="422" name="楕円 421"/>
        <xdr:cNvSpPr/>
      </xdr:nvSpPr>
      <xdr:spPr>
        <a:xfrm>
          <a:off x="86995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103370</xdr:rowOff>
    </xdr:from>
    <xdr:ext cx="534377" cy="259045"/>
    <xdr:sp macro="" textlink="">
      <xdr:nvSpPr>
        <xdr:cNvPr id="423" name="テキスト ボックス 422"/>
        <xdr:cNvSpPr txBox="1"/>
      </xdr:nvSpPr>
      <xdr:spPr>
        <a:xfrm>
          <a:off x="8483111" y="1347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101328</xdr:rowOff>
    </xdr:from>
    <xdr:to>
      <xdr:col>41</xdr:col>
      <xdr:colOff>101600</xdr:colOff>
      <xdr:row>76</xdr:row>
      <xdr:rowOff>31477</xdr:rowOff>
    </xdr:to>
    <xdr:sp macro="" textlink="">
      <xdr:nvSpPr>
        <xdr:cNvPr id="424" name="楕円 423"/>
        <xdr:cNvSpPr/>
      </xdr:nvSpPr>
      <xdr:spPr>
        <a:xfrm>
          <a:off x="7810500" y="12960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48005</xdr:rowOff>
    </xdr:from>
    <xdr:ext cx="534377" cy="259045"/>
    <xdr:sp macro="" textlink="">
      <xdr:nvSpPr>
        <xdr:cNvPr id="425" name="テキスト ボックス 424"/>
        <xdr:cNvSpPr txBox="1"/>
      </xdr:nvSpPr>
      <xdr:spPr>
        <a:xfrm>
          <a:off x="7594111" y="127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113929</xdr:rowOff>
    </xdr:from>
    <xdr:to>
      <xdr:col>55</xdr:col>
      <xdr:colOff>0</xdr:colOff>
      <xdr:row>96</xdr:row>
      <xdr:rowOff>169388</xdr:rowOff>
    </xdr:to>
    <xdr:cxnSp macro="">
      <xdr:nvCxnSpPr>
        <xdr:cNvPr id="454" name="直線コネクタ 453"/>
        <xdr:cNvCxnSpPr/>
      </xdr:nvCxnSpPr>
      <xdr:spPr>
        <a:xfrm flipV="1">
          <a:off x="9639300" y="16401679"/>
          <a:ext cx="838200" cy="2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169388</xdr:rowOff>
    </xdr:from>
    <xdr:to>
      <xdr:col>50</xdr:col>
      <xdr:colOff>114300</xdr:colOff>
      <xdr:row>98</xdr:row>
      <xdr:rowOff>34460</xdr:rowOff>
    </xdr:to>
    <xdr:cxnSp macro="">
      <xdr:nvCxnSpPr>
        <xdr:cNvPr id="457" name="直線コネクタ 456"/>
        <xdr:cNvCxnSpPr/>
      </xdr:nvCxnSpPr>
      <xdr:spPr>
        <a:xfrm flipV="1">
          <a:off x="8750300" y="16628588"/>
          <a:ext cx="889000" cy="20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34460</xdr:rowOff>
    </xdr:from>
    <xdr:to>
      <xdr:col>45</xdr:col>
      <xdr:colOff>177800</xdr:colOff>
      <xdr:row>99</xdr:row>
      <xdr:rowOff>8141</xdr:rowOff>
    </xdr:to>
    <xdr:cxnSp macro="">
      <xdr:nvCxnSpPr>
        <xdr:cNvPr id="460" name="直線コネクタ 459"/>
        <xdr:cNvCxnSpPr/>
      </xdr:nvCxnSpPr>
      <xdr:spPr>
        <a:xfrm flipV="1">
          <a:off x="7861300" y="16836560"/>
          <a:ext cx="889000" cy="14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63129</xdr:rowOff>
    </xdr:from>
    <xdr:to>
      <xdr:col>55</xdr:col>
      <xdr:colOff>50800</xdr:colOff>
      <xdr:row>95</xdr:row>
      <xdr:rowOff>164729</xdr:rowOff>
    </xdr:to>
    <xdr:sp macro="" textlink="">
      <xdr:nvSpPr>
        <xdr:cNvPr id="470" name="楕円 469"/>
        <xdr:cNvSpPr/>
      </xdr:nvSpPr>
      <xdr:spPr>
        <a:xfrm>
          <a:off x="10426700" y="163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86006</xdr:rowOff>
    </xdr:from>
    <xdr:ext cx="534377" cy="259045"/>
    <xdr:sp macro="" textlink="">
      <xdr:nvSpPr>
        <xdr:cNvPr id="471" name="普通建設事業費 （ うち更新整備　）該当値テキスト"/>
        <xdr:cNvSpPr txBox="1"/>
      </xdr:nvSpPr>
      <xdr:spPr>
        <a:xfrm>
          <a:off x="10528300" y="162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118588</xdr:rowOff>
    </xdr:from>
    <xdr:to>
      <xdr:col>50</xdr:col>
      <xdr:colOff>165100</xdr:colOff>
      <xdr:row>97</xdr:row>
      <xdr:rowOff>48738</xdr:rowOff>
    </xdr:to>
    <xdr:sp macro="" textlink="">
      <xdr:nvSpPr>
        <xdr:cNvPr id="472" name="楕円 471"/>
        <xdr:cNvSpPr/>
      </xdr:nvSpPr>
      <xdr:spPr>
        <a:xfrm>
          <a:off x="9588500" y="16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65265</xdr:rowOff>
    </xdr:from>
    <xdr:ext cx="534377" cy="259045"/>
    <xdr:sp macro="" textlink="">
      <xdr:nvSpPr>
        <xdr:cNvPr id="473" name="テキスト ボックス 472"/>
        <xdr:cNvSpPr txBox="1"/>
      </xdr:nvSpPr>
      <xdr:spPr>
        <a:xfrm>
          <a:off x="9372111" y="163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155110</xdr:rowOff>
    </xdr:from>
    <xdr:to>
      <xdr:col>46</xdr:col>
      <xdr:colOff>38100</xdr:colOff>
      <xdr:row>98</xdr:row>
      <xdr:rowOff>85260</xdr:rowOff>
    </xdr:to>
    <xdr:sp macro="" textlink="">
      <xdr:nvSpPr>
        <xdr:cNvPr id="474" name="楕円 473"/>
        <xdr:cNvSpPr/>
      </xdr:nvSpPr>
      <xdr:spPr>
        <a:xfrm>
          <a:off x="8699500" y="167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76387</xdr:rowOff>
    </xdr:from>
    <xdr:ext cx="534377" cy="259045"/>
    <xdr:sp macro="" textlink="">
      <xdr:nvSpPr>
        <xdr:cNvPr id="475" name="テキスト ボックス 474"/>
        <xdr:cNvSpPr txBox="1"/>
      </xdr:nvSpPr>
      <xdr:spPr>
        <a:xfrm>
          <a:off x="8483111" y="168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128791</xdr:rowOff>
    </xdr:from>
    <xdr:to>
      <xdr:col>41</xdr:col>
      <xdr:colOff>101600</xdr:colOff>
      <xdr:row>99</xdr:row>
      <xdr:rowOff>58941</xdr:rowOff>
    </xdr:to>
    <xdr:sp macro="" textlink="">
      <xdr:nvSpPr>
        <xdr:cNvPr id="476" name="楕円 475"/>
        <xdr:cNvSpPr/>
      </xdr:nvSpPr>
      <xdr:spPr>
        <a:xfrm>
          <a:off x="7810500" y="16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50068</xdr:rowOff>
    </xdr:from>
    <xdr:ext cx="469744" cy="259045"/>
    <xdr:sp macro="" textlink="">
      <xdr:nvSpPr>
        <xdr:cNvPr id="477" name="テキスト ボックス 476"/>
        <xdr:cNvSpPr txBox="1"/>
      </xdr:nvSpPr>
      <xdr:spPr>
        <a:xfrm>
          <a:off x="7626428" y="170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106108</xdr:rowOff>
    </xdr:from>
    <xdr:to>
      <xdr:col>85</xdr:col>
      <xdr:colOff>127000</xdr:colOff>
      <xdr:row>39</xdr:row>
      <xdr:rowOff>2337</xdr:rowOff>
    </xdr:to>
    <xdr:cxnSp macro="">
      <xdr:nvCxnSpPr>
        <xdr:cNvPr id="506" name="直線コネクタ 505"/>
        <xdr:cNvCxnSpPr/>
      </xdr:nvCxnSpPr>
      <xdr:spPr>
        <a:xfrm>
          <a:off x="15481300" y="6621208"/>
          <a:ext cx="838200" cy="6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106108</xdr:rowOff>
    </xdr:from>
    <xdr:to>
      <xdr:col>81</xdr:col>
      <xdr:colOff>50800</xdr:colOff>
      <xdr:row>38</xdr:row>
      <xdr:rowOff>130607</xdr:rowOff>
    </xdr:to>
    <xdr:cxnSp macro="">
      <xdr:nvCxnSpPr>
        <xdr:cNvPr id="509" name="直線コネクタ 508"/>
        <xdr:cNvCxnSpPr/>
      </xdr:nvCxnSpPr>
      <xdr:spPr>
        <a:xfrm flipV="1">
          <a:off x="14592300" y="6621208"/>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130607</xdr:rowOff>
    </xdr:from>
    <xdr:to>
      <xdr:col>76</xdr:col>
      <xdr:colOff>114300</xdr:colOff>
      <xdr:row>39</xdr:row>
      <xdr:rowOff>5397</xdr:rowOff>
    </xdr:to>
    <xdr:cxnSp macro="">
      <xdr:nvCxnSpPr>
        <xdr:cNvPr id="512" name="直線コネクタ 511"/>
        <xdr:cNvCxnSpPr/>
      </xdr:nvCxnSpPr>
      <xdr:spPr>
        <a:xfrm flipV="1">
          <a:off x="13703300" y="6645707"/>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65688</xdr:rowOff>
    </xdr:from>
    <xdr:ext cx="469744" cy="259045"/>
    <xdr:sp macro="" textlink="">
      <xdr:nvSpPr>
        <xdr:cNvPr id="514" name="テキスト ボックス 513"/>
        <xdr:cNvSpPr txBox="1"/>
      </xdr:nvSpPr>
      <xdr:spPr>
        <a:xfrm>
          <a:off x="14357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5397</xdr:rowOff>
    </xdr:from>
    <xdr:to>
      <xdr:col>71</xdr:col>
      <xdr:colOff>177800</xdr:colOff>
      <xdr:row>39</xdr:row>
      <xdr:rowOff>9678</xdr:rowOff>
    </xdr:to>
    <xdr:cxnSp macro="">
      <xdr:nvCxnSpPr>
        <xdr:cNvPr id="515" name="直線コネクタ 514"/>
        <xdr:cNvCxnSpPr/>
      </xdr:nvCxnSpPr>
      <xdr:spPr>
        <a:xfrm flipV="1">
          <a:off x="12814300" y="6691947"/>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122987</xdr:rowOff>
    </xdr:from>
    <xdr:to>
      <xdr:col>85</xdr:col>
      <xdr:colOff>177800</xdr:colOff>
      <xdr:row>39</xdr:row>
      <xdr:rowOff>53137</xdr:rowOff>
    </xdr:to>
    <xdr:sp macro="" textlink="">
      <xdr:nvSpPr>
        <xdr:cNvPr id="525" name="楕円 524"/>
        <xdr:cNvSpPr/>
      </xdr:nvSpPr>
      <xdr:spPr>
        <a:xfrm>
          <a:off x="16268700" y="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82364</xdr:rowOff>
    </xdr:from>
    <xdr:ext cx="469744" cy="259045"/>
    <xdr:sp macro="" textlink="">
      <xdr:nvSpPr>
        <xdr:cNvPr id="526" name="災害復旧事業費該当値テキスト"/>
        <xdr:cNvSpPr txBox="1"/>
      </xdr:nvSpPr>
      <xdr:spPr>
        <a:xfrm>
          <a:off x="16370300" y="64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55308</xdr:rowOff>
    </xdr:from>
    <xdr:to>
      <xdr:col>81</xdr:col>
      <xdr:colOff>101600</xdr:colOff>
      <xdr:row>38</xdr:row>
      <xdr:rowOff>156908</xdr:rowOff>
    </xdr:to>
    <xdr:sp macro="" textlink="">
      <xdr:nvSpPr>
        <xdr:cNvPr id="527" name="楕円 526"/>
        <xdr:cNvSpPr/>
      </xdr:nvSpPr>
      <xdr:spPr>
        <a:xfrm>
          <a:off x="15430500" y="65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1986</xdr:rowOff>
    </xdr:from>
    <xdr:ext cx="469744" cy="259045"/>
    <xdr:sp macro="" textlink="">
      <xdr:nvSpPr>
        <xdr:cNvPr id="528" name="テキスト ボックス 527"/>
        <xdr:cNvSpPr txBox="1"/>
      </xdr:nvSpPr>
      <xdr:spPr>
        <a:xfrm>
          <a:off x="15246428" y="63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79807</xdr:rowOff>
    </xdr:from>
    <xdr:to>
      <xdr:col>76</xdr:col>
      <xdr:colOff>165100</xdr:colOff>
      <xdr:row>39</xdr:row>
      <xdr:rowOff>9957</xdr:rowOff>
    </xdr:to>
    <xdr:sp macro="" textlink="">
      <xdr:nvSpPr>
        <xdr:cNvPr id="529" name="楕円 528"/>
        <xdr:cNvSpPr/>
      </xdr:nvSpPr>
      <xdr:spPr>
        <a:xfrm>
          <a:off x="14541500" y="65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26484</xdr:rowOff>
    </xdr:from>
    <xdr:ext cx="469744" cy="259045"/>
    <xdr:sp macro="" textlink="">
      <xdr:nvSpPr>
        <xdr:cNvPr id="530" name="テキスト ボックス 529"/>
        <xdr:cNvSpPr txBox="1"/>
      </xdr:nvSpPr>
      <xdr:spPr>
        <a:xfrm>
          <a:off x="14357428" y="637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126047</xdr:rowOff>
    </xdr:from>
    <xdr:to>
      <xdr:col>72</xdr:col>
      <xdr:colOff>38100</xdr:colOff>
      <xdr:row>39</xdr:row>
      <xdr:rowOff>56197</xdr:rowOff>
    </xdr:to>
    <xdr:sp macro="" textlink="">
      <xdr:nvSpPr>
        <xdr:cNvPr id="531" name="楕円 530"/>
        <xdr:cNvSpPr/>
      </xdr:nvSpPr>
      <xdr:spPr>
        <a:xfrm>
          <a:off x="13652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47324</xdr:rowOff>
    </xdr:from>
    <xdr:ext cx="469744" cy="259045"/>
    <xdr:sp macro="" textlink="">
      <xdr:nvSpPr>
        <xdr:cNvPr id="532" name="テキスト ボックス 531"/>
        <xdr:cNvSpPr txBox="1"/>
      </xdr:nvSpPr>
      <xdr:spPr>
        <a:xfrm>
          <a:off x="13468428" y="67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130328</xdr:rowOff>
    </xdr:from>
    <xdr:to>
      <xdr:col>67</xdr:col>
      <xdr:colOff>101600</xdr:colOff>
      <xdr:row>39</xdr:row>
      <xdr:rowOff>60478</xdr:rowOff>
    </xdr:to>
    <xdr:sp macro="" textlink="">
      <xdr:nvSpPr>
        <xdr:cNvPr id="533" name="楕円 532"/>
        <xdr:cNvSpPr/>
      </xdr:nvSpPr>
      <xdr:spPr>
        <a:xfrm>
          <a:off x="12763500" y="66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51605</xdr:rowOff>
    </xdr:from>
    <xdr:ext cx="469744" cy="259045"/>
    <xdr:sp macro="" textlink="">
      <xdr:nvSpPr>
        <xdr:cNvPr id="534" name="テキスト ボックス 533"/>
        <xdr:cNvSpPr txBox="1"/>
      </xdr:nvSpPr>
      <xdr:spPr>
        <a:xfrm>
          <a:off x="12579428" y="67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66273</xdr:rowOff>
    </xdr:from>
    <xdr:to>
      <xdr:col>85</xdr:col>
      <xdr:colOff>127000</xdr:colOff>
      <xdr:row>76</xdr:row>
      <xdr:rowOff>144332</xdr:rowOff>
    </xdr:to>
    <xdr:cxnSp macro="">
      <xdr:nvCxnSpPr>
        <xdr:cNvPr id="612" name="直線コネクタ 611"/>
        <xdr:cNvCxnSpPr/>
      </xdr:nvCxnSpPr>
      <xdr:spPr>
        <a:xfrm>
          <a:off x="15481300" y="12925023"/>
          <a:ext cx="8382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100046</xdr:rowOff>
    </xdr:from>
    <xdr:to>
      <xdr:col>81</xdr:col>
      <xdr:colOff>50800</xdr:colOff>
      <xdr:row>75</xdr:row>
      <xdr:rowOff>66273</xdr:rowOff>
    </xdr:to>
    <xdr:cxnSp macro="">
      <xdr:nvCxnSpPr>
        <xdr:cNvPr id="615" name="直線コネクタ 614"/>
        <xdr:cNvCxnSpPr/>
      </xdr:nvCxnSpPr>
      <xdr:spPr>
        <a:xfrm>
          <a:off x="14592300" y="12787346"/>
          <a:ext cx="889000" cy="1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85278</xdr:rowOff>
    </xdr:from>
    <xdr:to>
      <xdr:col>76</xdr:col>
      <xdr:colOff>114300</xdr:colOff>
      <xdr:row>74</xdr:row>
      <xdr:rowOff>100046</xdr:rowOff>
    </xdr:to>
    <xdr:cxnSp macro="">
      <xdr:nvCxnSpPr>
        <xdr:cNvPr id="618" name="直線コネクタ 617"/>
        <xdr:cNvCxnSpPr/>
      </xdr:nvCxnSpPr>
      <xdr:spPr>
        <a:xfrm>
          <a:off x="13703300" y="12429678"/>
          <a:ext cx="889000" cy="3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85278</xdr:rowOff>
    </xdr:from>
    <xdr:to>
      <xdr:col>71</xdr:col>
      <xdr:colOff>177800</xdr:colOff>
      <xdr:row>73</xdr:row>
      <xdr:rowOff>49502</xdr:rowOff>
    </xdr:to>
    <xdr:cxnSp macro="">
      <xdr:nvCxnSpPr>
        <xdr:cNvPr id="621" name="直線コネクタ 620"/>
        <xdr:cNvCxnSpPr/>
      </xdr:nvCxnSpPr>
      <xdr:spPr>
        <a:xfrm flipV="1">
          <a:off x="12814300" y="12429678"/>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93532</xdr:rowOff>
    </xdr:from>
    <xdr:to>
      <xdr:col>85</xdr:col>
      <xdr:colOff>177800</xdr:colOff>
      <xdr:row>77</xdr:row>
      <xdr:rowOff>23682</xdr:rowOff>
    </xdr:to>
    <xdr:sp macro="" textlink="">
      <xdr:nvSpPr>
        <xdr:cNvPr id="631" name="楕円 630"/>
        <xdr:cNvSpPr/>
      </xdr:nvSpPr>
      <xdr:spPr>
        <a:xfrm>
          <a:off x="16268700" y="131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116409</xdr:rowOff>
    </xdr:from>
    <xdr:ext cx="534377" cy="259045"/>
    <xdr:sp macro="" textlink="">
      <xdr:nvSpPr>
        <xdr:cNvPr id="632" name="公債費該当値テキスト"/>
        <xdr:cNvSpPr txBox="1"/>
      </xdr:nvSpPr>
      <xdr:spPr>
        <a:xfrm>
          <a:off x="16370300" y="129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15473</xdr:rowOff>
    </xdr:from>
    <xdr:to>
      <xdr:col>81</xdr:col>
      <xdr:colOff>101600</xdr:colOff>
      <xdr:row>75</xdr:row>
      <xdr:rowOff>117073</xdr:rowOff>
    </xdr:to>
    <xdr:sp macro="" textlink="">
      <xdr:nvSpPr>
        <xdr:cNvPr id="633" name="楕円 632"/>
        <xdr:cNvSpPr/>
      </xdr:nvSpPr>
      <xdr:spPr>
        <a:xfrm>
          <a:off x="15430500" y="12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133600</xdr:rowOff>
    </xdr:from>
    <xdr:ext cx="534377" cy="259045"/>
    <xdr:sp macro="" textlink="">
      <xdr:nvSpPr>
        <xdr:cNvPr id="634" name="テキスト ボックス 633"/>
        <xdr:cNvSpPr txBox="1"/>
      </xdr:nvSpPr>
      <xdr:spPr>
        <a:xfrm>
          <a:off x="15214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49246</xdr:rowOff>
    </xdr:from>
    <xdr:to>
      <xdr:col>76</xdr:col>
      <xdr:colOff>165100</xdr:colOff>
      <xdr:row>74</xdr:row>
      <xdr:rowOff>150846</xdr:rowOff>
    </xdr:to>
    <xdr:sp macro="" textlink="">
      <xdr:nvSpPr>
        <xdr:cNvPr id="635" name="楕円 634"/>
        <xdr:cNvSpPr/>
      </xdr:nvSpPr>
      <xdr:spPr>
        <a:xfrm>
          <a:off x="14541500" y="12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167373</xdr:rowOff>
    </xdr:from>
    <xdr:ext cx="599010" cy="259045"/>
    <xdr:sp macro="" textlink="">
      <xdr:nvSpPr>
        <xdr:cNvPr id="636" name="テキスト ボックス 635"/>
        <xdr:cNvSpPr txBox="1"/>
      </xdr:nvSpPr>
      <xdr:spPr>
        <a:xfrm>
          <a:off x="14292795" y="1251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34478</xdr:rowOff>
    </xdr:from>
    <xdr:to>
      <xdr:col>72</xdr:col>
      <xdr:colOff>38100</xdr:colOff>
      <xdr:row>72</xdr:row>
      <xdr:rowOff>136078</xdr:rowOff>
    </xdr:to>
    <xdr:sp macro="" textlink="">
      <xdr:nvSpPr>
        <xdr:cNvPr id="637" name="楕円 636"/>
        <xdr:cNvSpPr/>
      </xdr:nvSpPr>
      <xdr:spPr>
        <a:xfrm>
          <a:off x="13652500" y="123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152605</xdr:rowOff>
    </xdr:from>
    <xdr:ext cx="599010" cy="259045"/>
    <xdr:sp macro="" textlink="">
      <xdr:nvSpPr>
        <xdr:cNvPr id="638" name="テキスト ボックス 637"/>
        <xdr:cNvSpPr txBox="1"/>
      </xdr:nvSpPr>
      <xdr:spPr>
        <a:xfrm>
          <a:off x="13403795" y="121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170152</xdr:rowOff>
    </xdr:from>
    <xdr:to>
      <xdr:col>67</xdr:col>
      <xdr:colOff>101600</xdr:colOff>
      <xdr:row>73</xdr:row>
      <xdr:rowOff>100302</xdr:rowOff>
    </xdr:to>
    <xdr:sp macro="" textlink="">
      <xdr:nvSpPr>
        <xdr:cNvPr id="639" name="楕円 638"/>
        <xdr:cNvSpPr/>
      </xdr:nvSpPr>
      <xdr:spPr>
        <a:xfrm>
          <a:off x="12763500" y="125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116829</xdr:rowOff>
    </xdr:from>
    <xdr:ext cx="599010" cy="259045"/>
    <xdr:sp macro="" textlink="">
      <xdr:nvSpPr>
        <xdr:cNvPr id="640" name="テキスト ボックス 639"/>
        <xdr:cNvSpPr txBox="1"/>
      </xdr:nvSpPr>
      <xdr:spPr>
        <a:xfrm>
          <a:off x="12514795" y="1228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46344</xdr:rowOff>
    </xdr:from>
    <xdr:to>
      <xdr:col>85</xdr:col>
      <xdr:colOff>127000</xdr:colOff>
      <xdr:row>97</xdr:row>
      <xdr:rowOff>91470</xdr:rowOff>
    </xdr:to>
    <xdr:cxnSp macro="">
      <xdr:nvCxnSpPr>
        <xdr:cNvPr id="667" name="直線コネクタ 666"/>
        <xdr:cNvCxnSpPr/>
      </xdr:nvCxnSpPr>
      <xdr:spPr>
        <a:xfrm flipV="1">
          <a:off x="15481300" y="16676994"/>
          <a:ext cx="8382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91470</xdr:rowOff>
    </xdr:from>
    <xdr:to>
      <xdr:col>81</xdr:col>
      <xdr:colOff>50800</xdr:colOff>
      <xdr:row>98</xdr:row>
      <xdr:rowOff>134767</xdr:rowOff>
    </xdr:to>
    <xdr:cxnSp macro="">
      <xdr:nvCxnSpPr>
        <xdr:cNvPr id="670" name="直線コネクタ 669"/>
        <xdr:cNvCxnSpPr/>
      </xdr:nvCxnSpPr>
      <xdr:spPr>
        <a:xfrm flipV="1">
          <a:off x="14592300" y="16722120"/>
          <a:ext cx="889000" cy="2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34229</xdr:rowOff>
    </xdr:from>
    <xdr:to>
      <xdr:col>76</xdr:col>
      <xdr:colOff>114300</xdr:colOff>
      <xdr:row>98</xdr:row>
      <xdr:rowOff>134767</xdr:rowOff>
    </xdr:to>
    <xdr:cxnSp macro="">
      <xdr:nvCxnSpPr>
        <xdr:cNvPr id="673" name="直線コネクタ 672"/>
        <xdr:cNvCxnSpPr/>
      </xdr:nvCxnSpPr>
      <xdr:spPr>
        <a:xfrm>
          <a:off x="13703300" y="16836329"/>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34229</xdr:rowOff>
    </xdr:from>
    <xdr:to>
      <xdr:col>71</xdr:col>
      <xdr:colOff>177800</xdr:colOff>
      <xdr:row>98</xdr:row>
      <xdr:rowOff>103476</xdr:rowOff>
    </xdr:to>
    <xdr:cxnSp macro="">
      <xdr:nvCxnSpPr>
        <xdr:cNvPr id="676" name="直線コネクタ 675"/>
        <xdr:cNvCxnSpPr/>
      </xdr:nvCxnSpPr>
      <xdr:spPr>
        <a:xfrm flipV="1">
          <a:off x="12814300" y="16836329"/>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166994</xdr:rowOff>
    </xdr:from>
    <xdr:to>
      <xdr:col>85</xdr:col>
      <xdr:colOff>177800</xdr:colOff>
      <xdr:row>97</xdr:row>
      <xdr:rowOff>97144</xdr:rowOff>
    </xdr:to>
    <xdr:sp macro="" textlink="">
      <xdr:nvSpPr>
        <xdr:cNvPr id="686" name="楕円 685"/>
        <xdr:cNvSpPr/>
      </xdr:nvSpPr>
      <xdr:spPr>
        <a:xfrm>
          <a:off x="16268700" y="166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18421</xdr:rowOff>
    </xdr:from>
    <xdr:ext cx="534377" cy="259045"/>
    <xdr:sp macro="" textlink="">
      <xdr:nvSpPr>
        <xdr:cNvPr id="687" name="積立金該当値テキスト"/>
        <xdr:cNvSpPr txBox="1"/>
      </xdr:nvSpPr>
      <xdr:spPr>
        <a:xfrm>
          <a:off x="16370300" y="164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40670</xdr:rowOff>
    </xdr:from>
    <xdr:to>
      <xdr:col>81</xdr:col>
      <xdr:colOff>101600</xdr:colOff>
      <xdr:row>97</xdr:row>
      <xdr:rowOff>142270</xdr:rowOff>
    </xdr:to>
    <xdr:sp macro="" textlink="">
      <xdr:nvSpPr>
        <xdr:cNvPr id="688" name="楕円 687"/>
        <xdr:cNvSpPr/>
      </xdr:nvSpPr>
      <xdr:spPr>
        <a:xfrm>
          <a:off x="15430500" y="166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158797</xdr:rowOff>
    </xdr:from>
    <xdr:ext cx="534377" cy="259045"/>
    <xdr:sp macro="" textlink="">
      <xdr:nvSpPr>
        <xdr:cNvPr id="689" name="テキスト ボックス 688"/>
        <xdr:cNvSpPr txBox="1"/>
      </xdr:nvSpPr>
      <xdr:spPr>
        <a:xfrm>
          <a:off x="15214111" y="164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83967</xdr:rowOff>
    </xdr:from>
    <xdr:to>
      <xdr:col>76</xdr:col>
      <xdr:colOff>165100</xdr:colOff>
      <xdr:row>99</xdr:row>
      <xdr:rowOff>14117</xdr:rowOff>
    </xdr:to>
    <xdr:sp macro="" textlink="">
      <xdr:nvSpPr>
        <xdr:cNvPr id="690" name="楕円 689"/>
        <xdr:cNvSpPr/>
      </xdr:nvSpPr>
      <xdr:spPr>
        <a:xfrm>
          <a:off x="14541500" y="168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5244</xdr:rowOff>
    </xdr:from>
    <xdr:ext cx="469744" cy="259045"/>
    <xdr:sp macro="" textlink="">
      <xdr:nvSpPr>
        <xdr:cNvPr id="691" name="テキスト ボックス 690"/>
        <xdr:cNvSpPr txBox="1"/>
      </xdr:nvSpPr>
      <xdr:spPr>
        <a:xfrm>
          <a:off x="14357428" y="169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154879</xdr:rowOff>
    </xdr:from>
    <xdr:to>
      <xdr:col>72</xdr:col>
      <xdr:colOff>38100</xdr:colOff>
      <xdr:row>98</xdr:row>
      <xdr:rowOff>85029</xdr:rowOff>
    </xdr:to>
    <xdr:sp macro="" textlink="">
      <xdr:nvSpPr>
        <xdr:cNvPr id="692" name="楕円 691"/>
        <xdr:cNvSpPr/>
      </xdr:nvSpPr>
      <xdr:spPr>
        <a:xfrm>
          <a:off x="13652500" y="167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76156</xdr:rowOff>
    </xdr:from>
    <xdr:ext cx="534377" cy="259045"/>
    <xdr:sp macro="" textlink="">
      <xdr:nvSpPr>
        <xdr:cNvPr id="693" name="テキスト ボックス 692"/>
        <xdr:cNvSpPr txBox="1"/>
      </xdr:nvSpPr>
      <xdr:spPr>
        <a:xfrm>
          <a:off x="13436111" y="168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52676</xdr:rowOff>
    </xdr:from>
    <xdr:to>
      <xdr:col>67</xdr:col>
      <xdr:colOff>101600</xdr:colOff>
      <xdr:row>98</xdr:row>
      <xdr:rowOff>154276</xdr:rowOff>
    </xdr:to>
    <xdr:sp macro="" textlink="">
      <xdr:nvSpPr>
        <xdr:cNvPr id="694" name="楕円 693"/>
        <xdr:cNvSpPr/>
      </xdr:nvSpPr>
      <xdr:spPr>
        <a:xfrm>
          <a:off x="12763500" y="168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145403</xdr:rowOff>
    </xdr:from>
    <xdr:ext cx="469744" cy="259045"/>
    <xdr:sp macro="" textlink="">
      <xdr:nvSpPr>
        <xdr:cNvPr id="695" name="テキスト ボックス 694"/>
        <xdr:cNvSpPr txBox="1"/>
      </xdr:nvSpPr>
      <xdr:spPr>
        <a:xfrm>
          <a:off x="12579428" y="169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151185</xdr:rowOff>
    </xdr:from>
    <xdr:to>
      <xdr:col>116</xdr:col>
      <xdr:colOff>63500</xdr:colOff>
      <xdr:row>72</xdr:row>
      <xdr:rowOff>27011</xdr:rowOff>
    </xdr:to>
    <xdr:cxnSp macro="">
      <xdr:nvCxnSpPr>
        <xdr:cNvPr id="840" name="直線コネクタ 839"/>
        <xdr:cNvCxnSpPr/>
      </xdr:nvCxnSpPr>
      <xdr:spPr>
        <a:xfrm flipV="1">
          <a:off x="21323300" y="12324135"/>
          <a:ext cx="8382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27011</xdr:rowOff>
    </xdr:from>
    <xdr:to>
      <xdr:col>111</xdr:col>
      <xdr:colOff>177800</xdr:colOff>
      <xdr:row>72</xdr:row>
      <xdr:rowOff>40531</xdr:rowOff>
    </xdr:to>
    <xdr:cxnSp macro="">
      <xdr:nvCxnSpPr>
        <xdr:cNvPr id="843" name="直線コネクタ 842"/>
        <xdr:cNvCxnSpPr/>
      </xdr:nvCxnSpPr>
      <xdr:spPr>
        <a:xfrm flipV="1">
          <a:off x="20434300" y="1237141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33989</xdr:rowOff>
    </xdr:from>
    <xdr:to>
      <xdr:col>107</xdr:col>
      <xdr:colOff>50800</xdr:colOff>
      <xdr:row>72</xdr:row>
      <xdr:rowOff>40531</xdr:rowOff>
    </xdr:to>
    <xdr:cxnSp macro="">
      <xdr:nvCxnSpPr>
        <xdr:cNvPr id="846" name="直線コネクタ 845"/>
        <xdr:cNvCxnSpPr/>
      </xdr:nvCxnSpPr>
      <xdr:spPr>
        <a:xfrm>
          <a:off x="19545300" y="12378389"/>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33989</xdr:rowOff>
    </xdr:from>
    <xdr:to>
      <xdr:col>102</xdr:col>
      <xdr:colOff>114300</xdr:colOff>
      <xdr:row>72</xdr:row>
      <xdr:rowOff>65470</xdr:rowOff>
    </xdr:to>
    <xdr:cxnSp macro="">
      <xdr:nvCxnSpPr>
        <xdr:cNvPr id="849" name="直線コネクタ 848"/>
        <xdr:cNvCxnSpPr/>
      </xdr:nvCxnSpPr>
      <xdr:spPr>
        <a:xfrm flipV="1">
          <a:off x="18656300" y="12378389"/>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100385</xdr:rowOff>
    </xdr:from>
    <xdr:to>
      <xdr:col>116</xdr:col>
      <xdr:colOff>114300</xdr:colOff>
      <xdr:row>72</xdr:row>
      <xdr:rowOff>30535</xdr:rowOff>
    </xdr:to>
    <xdr:sp macro="" textlink="">
      <xdr:nvSpPr>
        <xdr:cNvPr id="859" name="楕円 858"/>
        <xdr:cNvSpPr/>
      </xdr:nvSpPr>
      <xdr:spPr>
        <a:xfrm>
          <a:off x="22110700" y="122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15312</xdr:rowOff>
    </xdr:from>
    <xdr:ext cx="599010" cy="259045"/>
    <xdr:sp macro="" textlink="">
      <xdr:nvSpPr>
        <xdr:cNvPr id="860" name="繰出金該当値テキスト"/>
        <xdr:cNvSpPr txBox="1"/>
      </xdr:nvSpPr>
      <xdr:spPr>
        <a:xfrm>
          <a:off x="22212300" y="1218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147661</xdr:rowOff>
    </xdr:from>
    <xdr:to>
      <xdr:col>112</xdr:col>
      <xdr:colOff>38100</xdr:colOff>
      <xdr:row>72</xdr:row>
      <xdr:rowOff>77811</xdr:rowOff>
    </xdr:to>
    <xdr:sp macro="" textlink="">
      <xdr:nvSpPr>
        <xdr:cNvPr id="861" name="楕円 860"/>
        <xdr:cNvSpPr/>
      </xdr:nvSpPr>
      <xdr:spPr>
        <a:xfrm>
          <a:off x="21272500" y="123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94338</xdr:rowOff>
    </xdr:from>
    <xdr:ext cx="599010" cy="259045"/>
    <xdr:sp macro="" textlink="">
      <xdr:nvSpPr>
        <xdr:cNvPr id="862" name="テキスト ボックス 861"/>
        <xdr:cNvSpPr txBox="1"/>
      </xdr:nvSpPr>
      <xdr:spPr>
        <a:xfrm>
          <a:off x="21023795" y="1209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161181</xdr:rowOff>
    </xdr:from>
    <xdr:to>
      <xdr:col>107</xdr:col>
      <xdr:colOff>101600</xdr:colOff>
      <xdr:row>72</xdr:row>
      <xdr:rowOff>91331</xdr:rowOff>
    </xdr:to>
    <xdr:sp macro="" textlink="">
      <xdr:nvSpPr>
        <xdr:cNvPr id="863" name="楕円 862"/>
        <xdr:cNvSpPr/>
      </xdr:nvSpPr>
      <xdr:spPr>
        <a:xfrm>
          <a:off x="20383500" y="12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107858</xdr:rowOff>
    </xdr:from>
    <xdr:ext cx="599010" cy="259045"/>
    <xdr:sp macro="" textlink="">
      <xdr:nvSpPr>
        <xdr:cNvPr id="864" name="テキスト ボックス 863"/>
        <xdr:cNvSpPr txBox="1"/>
      </xdr:nvSpPr>
      <xdr:spPr>
        <a:xfrm>
          <a:off x="20134795" y="1210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154639</xdr:rowOff>
    </xdr:from>
    <xdr:to>
      <xdr:col>102</xdr:col>
      <xdr:colOff>165100</xdr:colOff>
      <xdr:row>72</xdr:row>
      <xdr:rowOff>84789</xdr:rowOff>
    </xdr:to>
    <xdr:sp macro="" textlink="">
      <xdr:nvSpPr>
        <xdr:cNvPr id="865" name="楕円 864"/>
        <xdr:cNvSpPr/>
      </xdr:nvSpPr>
      <xdr:spPr>
        <a:xfrm>
          <a:off x="19494500" y="123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101316</xdr:rowOff>
    </xdr:from>
    <xdr:ext cx="599010" cy="259045"/>
    <xdr:sp macro="" textlink="">
      <xdr:nvSpPr>
        <xdr:cNvPr id="866" name="テキスト ボックス 865"/>
        <xdr:cNvSpPr txBox="1"/>
      </xdr:nvSpPr>
      <xdr:spPr>
        <a:xfrm>
          <a:off x="19245795" y="1210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14670</xdr:rowOff>
    </xdr:from>
    <xdr:to>
      <xdr:col>98</xdr:col>
      <xdr:colOff>38100</xdr:colOff>
      <xdr:row>72</xdr:row>
      <xdr:rowOff>116270</xdr:rowOff>
    </xdr:to>
    <xdr:sp macro="" textlink="">
      <xdr:nvSpPr>
        <xdr:cNvPr id="867" name="楕円 866"/>
        <xdr:cNvSpPr/>
      </xdr:nvSpPr>
      <xdr:spPr>
        <a:xfrm>
          <a:off x="18605500" y="123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132797</xdr:rowOff>
    </xdr:from>
    <xdr:ext cx="599010" cy="259045"/>
    <xdr:sp macro="" textlink="">
      <xdr:nvSpPr>
        <xdr:cNvPr id="868" name="テキスト ボックス 867"/>
        <xdr:cNvSpPr txBox="1"/>
      </xdr:nvSpPr>
      <xdr:spPr>
        <a:xfrm>
          <a:off x="18356795" y="1213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歳出決算総額は、住民一人当たりのコストとして、約</a:t>
          </a:r>
          <a:r>
            <a:rPr kumimoji="1" lang="en-US" altLang="ja-JP" sz="1300">
              <a:latin typeface="ＭＳ Ｐゴシック" panose="020B0600070205080204" pitchFamily="50" charset="-128"/>
              <a:ea typeface="ＭＳ Ｐゴシック" panose="020B0600070205080204" pitchFamily="50" charset="-128"/>
            </a:rPr>
            <a:t>716,712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性質別項目を比較すると概ね類似団体の平均に近い項目が多いが、中でも突出して上回っているものとしては繰出金となっている。本町における地形的要素により、水道事業、下水道事業が広範囲にわたり、非効率な部分が多いことが理由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また、人件費、維持補修費も同様全国平均を上回る項目となり、その理由として前項同様に地形的な条件や町の面積及び過疎化による人口減少や施設の老朽化などにより行政コストが嵩む結果が考えられる。</a:t>
          </a:r>
        </a:p>
        <a:p>
          <a:r>
            <a:rPr kumimoji="1" lang="ja-JP" altLang="en-US" sz="1300">
              <a:latin typeface="ＭＳ Ｐゴシック" panose="020B0600070205080204" pitchFamily="50" charset="-128"/>
              <a:ea typeface="ＭＳ Ｐゴシック" panose="020B0600070205080204" pitchFamily="50" charset="-128"/>
            </a:rPr>
            <a:t>　そのことに伴い普通建設事業費の新規整備分は平均を大きく下回り、更新整備事業が平均を上回っている状況から見てとれるように、施設老朽化対応やソフト事業強化への転換を図り、来るべきインフラ施設の更新を見据えた事業展開を行っているためである。</a:t>
          </a:r>
        </a:p>
        <a:p>
          <a:r>
            <a:rPr kumimoji="1" lang="ja-JP" altLang="en-US" sz="1300">
              <a:latin typeface="ＭＳ Ｐゴシック" panose="020B0600070205080204" pitchFamily="50" charset="-128"/>
              <a:ea typeface="ＭＳ Ｐゴシック" panose="020B0600070205080204" pitchFamily="50" charset="-128"/>
            </a:rPr>
            <a:t>　全国的な人口減少や少子高齢化への対策は、本町においても喫緊の課題となっているが、年々地方交付税の縮小により財政規模も減少傾向の中で一定の負担や新たな財源確保などにより必要な措置を講じることで、本町の将来ビジョンを基軸に「まち・ひと・しごと創生総合戦略」に基づき、計画と実施結果を評価しつつ、必要な対策と行動により課題解消に向けて進めていくと伴に、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90170</xdr:rowOff>
    </xdr:from>
    <xdr:to>
      <xdr:col>24</xdr:col>
      <xdr:colOff>63500</xdr:colOff>
      <xdr:row>37</xdr:row>
      <xdr:rowOff>103886</xdr:rowOff>
    </xdr:to>
    <xdr:cxnSp macro="">
      <xdr:nvCxnSpPr>
        <xdr:cNvPr id="61" name="直線コネクタ 60"/>
        <xdr:cNvCxnSpPr/>
      </xdr:nvCxnSpPr>
      <xdr:spPr>
        <a:xfrm flipV="1">
          <a:off x="3797300" y="64338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45022</xdr:rowOff>
    </xdr:from>
    <xdr:to>
      <xdr:col>19</xdr:col>
      <xdr:colOff>177800</xdr:colOff>
      <xdr:row>37</xdr:row>
      <xdr:rowOff>103886</xdr:rowOff>
    </xdr:to>
    <xdr:cxnSp macro="">
      <xdr:nvCxnSpPr>
        <xdr:cNvPr id="64" name="直線コネクタ 63"/>
        <xdr:cNvCxnSpPr/>
      </xdr:nvCxnSpPr>
      <xdr:spPr>
        <a:xfrm>
          <a:off x="2908300" y="6388672"/>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45022</xdr:rowOff>
    </xdr:from>
    <xdr:to>
      <xdr:col>15</xdr:col>
      <xdr:colOff>50800</xdr:colOff>
      <xdr:row>37</xdr:row>
      <xdr:rowOff>106172</xdr:rowOff>
    </xdr:to>
    <xdr:cxnSp macro="">
      <xdr:nvCxnSpPr>
        <xdr:cNvPr id="67" name="直線コネクタ 66"/>
        <xdr:cNvCxnSpPr/>
      </xdr:nvCxnSpPr>
      <xdr:spPr>
        <a:xfrm flipV="1">
          <a:off x="2019300" y="638867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72834</xdr:rowOff>
    </xdr:from>
    <xdr:to>
      <xdr:col>10</xdr:col>
      <xdr:colOff>114300</xdr:colOff>
      <xdr:row>37</xdr:row>
      <xdr:rowOff>106172</xdr:rowOff>
    </xdr:to>
    <xdr:cxnSp macro="">
      <xdr:nvCxnSpPr>
        <xdr:cNvPr id="70" name="直線コネクタ 69"/>
        <xdr:cNvCxnSpPr/>
      </xdr:nvCxnSpPr>
      <xdr:spPr>
        <a:xfrm>
          <a:off x="1130300" y="6416484"/>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39370</xdr:rowOff>
    </xdr:from>
    <xdr:to>
      <xdr:col>24</xdr:col>
      <xdr:colOff>114300</xdr:colOff>
      <xdr:row>37</xdr:row>
      <xdr:rowOff>140970</xdr:rowOff>
    </xdr:to>
    <xdr:sp macro="" textlink="">
      <xdr:nvSpPr>
        <xdr:cNvPr id="80" name="楕円 79"/>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17797</xdr:rowOff>
    </xdr:from>
    <xdr:ext cx="469744" cy="259045"/>
    <xdr:sp macro="" textlink="">
      <xdr:nvSpPr>
        <xdr:cNvPr id="81" name="議会費該当値テキスト"/>
        <xdr:cNvSpPr txBox="1"/>
      </xdr:nvSpPr>
      <xdr:spPr>
        <a:xfrm>
          <a:off x="46863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53086</xdr:rowOff>
    </xdr:from>
    <xdr:to>
      <xdr:col>20</xdr:col>
      <xdr:colOff>38100</xdr:colOff>
      <xdr:row>37</xdr:row>
      <xdr:rowOff>154686</xdr:rowOff>
    </xdr:to>
    <xdr:sp macro="" textlink="">
      <xdr:nvSpPr>
        <xdr:cNvPr id="82" name="楕円 81"/>
        <xdr:cNvSpPr/>
      </xdr:nvSpPr>
      <xdr:spPr>
        <a:xfrm>
          <a:off x="3746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83" name="テキスト ボックス 82"/>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165672</xdr:rowOff>
    </xdr:from>
    <xdr:to>
      <xdr:col>15</xdr:col>
      <xdr:colOff>101600</xdr:colOff>
      <xdr:row>37</xdr:row>
      <xdr:rowOff>95822</xdr:rowOff>
    </xdr:to>
    <xdr:sp macro="" textlink="">
      <xdr:nvSpPr>
        <xdr:cNvPr id="84" name="楕円 83"/>
        <xdr:cNvSpPr/>
      </xdr:nvSpPr>
      <xdr:spPr>
        <a:xfrm>
          <a:off x="2857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86949</xdr:rowOff>
    </xdr:from>
    <xdr:ext cx="469744" cy="259045"/>
    <xdr:sp macro="" textlink="">
      <xdr:nvSpPr>
        <xdr:cNvPr id="85" name="テキスト ボックス 84"/>
        <xdr:cNvSpPr txBox="1"/>
      </xdr:nvSpPr>
      <xdr:spPr>
        <a:xfrm>
          <a:off x="2673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55372</xdr:rowOff>
    </xdr:from>
    <xdr:to>
      <xdr:col>10</xdr:col>
      <xdr:colOff>165100</xdr:colOff>
      <xdr:row>37</xdr:row>
      <xdr:rowOff>156972</xdr:rowOff>
    </xdr:to>
    <xdr:sp macro="" textlink="">
      <xdr:nvSpPr>
        <xdr:cNvPr id="86" name="楕円 85"/>
        <xdr:cNvSpPr/>
      </xdr:nvSpPr>
      <xdr:spPr>
        <a:xfrm>
          <a:off x="1968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148099</xdr:rowOff>
    </xdr:from>
    <xdr:ext cx="469744" cy="259045"/>
    <xdr:sp macro="" textlink="">
      <xdr:nvSpPr>
        <xdr:cNvPr id="87" name="テキスト ボックス 86"/>
        <xdr:cNvSpPr txBox="1"/>
      </xdr:nvSpPr>
      <xdr:spPr>
        <a:xfrm>
          <a:off x="1784428"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22034</xdr:rowOff>
    </xdr:from>
    <xdr:to>
      <xdr:col>6</xdr:col>
      <xdr:colOff>38100</xdr:colOff>
      <xdr:row>37</xdr:row>
      <xdr:rowOff>123634</xdr:rowOff>
    </xdr:to>
    <xdr:sp macro="" textlink="">
      <xdr:nvSpPr>
        <xdr:cNvPr id="88" name="楕円 87"/>
        <xdr:cNvSpPr/>
      </xdr:nvSpPr>
      <xdr:spPr>
        <a:xfrm>
          <a:off x="1079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114761</xdr:rowOff>
    </xdr:from>
    <xdr:ext cx="469744" cy="259045"/>
    <xdr:sp macro="" textlink="">
      <xdr:nvSpPr>
        <xdr:cNvPr id="89" name="テキスト ボックス 88"/>
        <xdr:cNvSpPr txBox="1"/>
      </xdr:nvSpPr>
      <xdr:spPr>
        <a:xfrm>
          <a:off x="895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153929</xdr:rowOff>
    </xdr:from>
    <xdr:to>
      <xdr:col>24</xdr:col>
      <xdr:colOff>63500</xdr:colOff>
      <xdr:row>57</xdr:row>
      <xdr:rowOff>26436</xdr:rowOff>
    </xdr:to>
    <xdr:cxnSp macro="">
      <xdr:nvCxnSpPr>
        <xdr:cNvPr id="120" name="直線コネクタ 119"/>
        <xdr:cNvCxnSpPr/>
      </xdr:nvCxnSpPr>
      <xdr:spPr>
        <a:xfrm flipV="1">
          <a:off x="3797300" y="9755129"/>
          <a:ext cx="8382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26436</xdr:rowOff>
    </xdr:from>
    <xdr:to>
      <xdr:col>19</xdr:col>
      <xdr:colOff>177800</xdr:colOff>
      <xdr:row>57</xdr:row>
      <xdr:rowOff>146682</xdr:rowOff>
    </xdr:to>
    <xdr:cxnSp macro="">
      <xdr:nvCxnSpPr>
        <xdr:cNvPr id="123" name="直線コネクタ 122"/>
        <xdr:cNvCxnSpPr/>
      </xdr:nvCxnSpPr>
      <xdr:spPr>
        <a:xfrm flipV="1">
          <a:off x="2908300" y="9799086"/>
          <a:ext cx="889000" cy="1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83383</xdr:rowOff>
    </xdr:from>
    <xdr:to>
      <xdr:col>15</xdr:col>
      <xdr:colOff>50800</xdr:colOff>
      <xdr:row>57</xdr:row>
      <xdr:rowOff>146682</xdr:rowOff>
    </xdr:to>
    <xdr:cxnSp macro="">
      <xdr:nvCxnSpPr>
        <xdr:cNvPr id="126" name="直線コネクタ 125"/>
        <xdr:cNvCxnSpPr/>
      </xdr:nvCxnSpPr>
      <xdr:spPr>
        <a:xfrm>
          <a:off x="2019300" y="9856033"/>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83383</xdr:rowOff>
    </xdr:from>
    <xdr:to>
      <xdr:col>10</xdr:col>
      <xdr:colOff>114300</xdr:colOff>
      <xdr:row>58</xdr:row>
      <xdr:rowOff>6240</xdr:rowOff>
    </xdr:to>
    <xdr:cxnSp macro="">
      <xdr:nvCxnSpPr>
        <xdr:cNvPr id="129" name="直線コネクタ 128"/>
        <xdr:cNvCxnSpPr/>
      </xdr:nvCxnSpPr>
      <xdr:spPr>
        <a:xfrm flipV="1">
          <a:off x="1130300" y="9856033"/>
          <a:ext cx="889000" cy="9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103129</xdr:rowOff>
    </xdr:from>
    <xdr:to>
      <xdr:col>24</xdr:col>
      <xdr:colOff>114300</xdr:colOff>
      <xdr:row>57</xdr:row>
      <xdr:rowOff>33279</xdr:rowOff>
    </xdr:to>
    <xdr:sp macro="" textlink="">
      <xdr:nvSpPr>
        <xdr:cNvPr id="139" name="楕円 138"/>
        <xdr:cNvSpPr/>
      </xdr:nvSpPr>
      <xdr:spPr>
        <a:xfrm>
          <a:off x="4584700" y="9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126006</xdr:rowOff>
    </xdr:from>
    <xdr:ext cx="599010" cy="259045"/>
    <xdr:sp macro="" textlink="">
      <xdr:nvSpPr>
        <xdr:cNvPr id="140" name="総務費該当値テキスト"/>
        <xdr:cNvSpPr txBox="1"/>
      </xdr:nvSpPr>
      <xdr:spPr>
        <a:xfrm>
          <a:off x="4686300" y="95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147086</xdr:rowOff>
    </xdr:from>
    <xdr:to>
      <xdr:col>20</xdr:col>
      <xdr:colOff>38100</xdr:colOff>
      <xdr:row>57</xdr:row>
      <xdr:rowOff>77236</xdr:rowOff>
    </xdr:to>
    <xdr:sp macro="" textlink="">
      <xdr:nvSpPr>
        <xdr:cNvPr id="141" name="楕円 140"/>
        <xdr:cNvSpPr/>
      </xdr:nvSpPr>
      <xdr:spPr>
        <a:xfrm>
          <a:off x="3746500" y="97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93763</xdr:rowOff>
    </xdr:from>
    <xdr:ext cx="599010" cy="259045"/>
    <xdr:sp macro="" textlink="">
      <xdr:nvSpPr>
        <xdr:cNvPr id="142" name="テキスト ボックス 141"/>
        <xdr:cNvSpPr txBox="1"/>
      </xdr:nvSpPr>
      <xdr:spPr>
        <a:xfrm>
          <a:off x="3497795" y="9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95882</xdr:rowOff>
    </xdr:from>
    <xdr:to>
      <xdr:col>15</xdr:col>
      <xdr:colOff>101600</xdr:colOff>
      <xdr:row>58</xdr:row>
      <xdr:rowOff>26032</xdr:rowOff>
    </xdr:to>
    <xdr:sp macro="" textlink="">
      <xdr:nvSpPr>
        <xdr:cNvPr id="143" name="楕円 142"/>
        <xdr:cNvSpPr/>
      </xdr:nvSpPr>
      <xdr:spPr>
        <a:xfrm>
          <a:off x="2857500" y="98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17159</xdr:rowOff>
    </xdr:from>
    <xdr:ext cx="534377" cy="259045"/>
    <xdr:sp macro="" textlink="">
      <xdr:nvSpPr>
        <xdr:cNvPr id="144" name="テキスト ボックス 143"/>
        <xdr:cNvSpPr txBox="1"/>
      </xdr:nvSpPr>
      <xdr:spPr>
        <a:xfrm>
          <a:off x="2641111" y="99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32583</xdr:rowOff>
    </xdr:from>
    <xdr:to>
      <xdr:col>10</xdr:col>
      <xdr:colOff>165100</xdr:colOff>
      <xdr:row>57</xdr:row>
      <xdr:rowOff>134183</xdr:rowOff>
    </xdr:to>
    <xdr:sp macro="" textlink="">
      <xdr:nvSpPr>
        <xdr:cNvPr id="145" name="楕円 144"/>
        <xdr:cNvSpPr/>
      </xdr:nvSpPr>
      <xdr:spPr>
        <a:xfrm>
          <a:off x="1968500" y="98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125310</xdr:rowOff>
    </xdr:from>
    <xdr:ext cx="599010" cy="259045"/>
    <xdr:sp macro="" textlink="">
      <xdr:nvSpPr>
        <xdr:cNvPr id="146" name="テキスト ボックス 145"/>
        <xdr:cNvSpPr txBox="1"/>
      </xdr:nvSpPr>
      <xdr:spPr>
        <a:xfrm>
          <a:off x="1719795" y="98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126890</xdr:rowOff>
    </xdr:from>
    <xdr:to>
      <xdr:col>6</xdr:col>
      <xdr:colOff>38100</xdr:colOff>
      <xdr:row>58</xdr:row>
      <xdr:rowOff>57040</xdr:rowOff>
    </xdr:to>
    <xdr:sp macro="" textlink="">
      <xdr:nvSpPr>
        <xdr:cNvPr id="147" name="楕円 146"/>
        <xdr:cNvSpPr/>
      </xdr:nvSpPr>
      <xdr:spPr>
        <a:xfrm>
          <a:off x="1079500" y="98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48167</xdr:rowOff>
    </xdr:from>
    <xdr:ext cx="534377" cy="259045"/>
    <xdr:sp macro="" textlink="">
      <xdr:nvSpPr>
        <xdr:cNvPr id="148" name="テキスト ボックス 147"/>
        <xdr:cNvSpPr txBox="1"/>
      </xdr:nvSpPr>
      <xdr:spPr>
        <a:xfrm>
          <a:off x="863111" y="99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32058</xdr:rowOff>
    </xdr:from>
    <xdr:to>
      <xdr:col>24</xdr:col>
      <xdr:colOff>63500</xdr:colOff>
      <xdr:row>75</xdr:row>
      <xdr:rowOff>82588</xdr:rowOff>
    </xdr:to>
    <xdr:cxnSp macro="">
      <xdr:nvCxnSpPr>
        <xdr:cNvPr id="182" name="直線コネクタ 181"/>
        <xdr:cNvCxnSpPr/>
      </xdr:nvCxnSpPr>
      <xdr:spPr>
        <a:xfrm flipV="1">
          <a:off x="3797300" y="12890808"/>
          <a:ext cx="8382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73644</xdr:rowOff>
    </xdr:from>
    <xdr:to>
      <xdr:col>19</xdr:col>
      <xdr:colOff>177800</xdr:colOff>
      <xdr:row>75</xdr:row>
      <xdr:rowOff>82588</xdr:rowOff>
    </xdr:to>
    <xdr:cxnSp macro="">
      <xdr:nvCxnSpPr>
        <xdr:cNvPr id="185" name="直線コネクタ 184"/>
        <xdr:cNvCxnSpPr/>
      </xdr:nvCxnSpPr>
      <xdr:spPr>
        <a:xfrm>
          <a:off x="2908300" y="12932394"/>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73644</xdr:rowOff>
    </xdr:from>
    <xdr:to>
      <xdr:col>15</xdr:col>
      <xdr:colOff>50800</xdr:colOff>
      <xdr:row>75</xdr:row>
      <xdr:rowOff>124108</xdr:rowOff>
    </xdr:to>
    <xdr:cxnSp macro="">
      <xdr:nvCxnSpPr>
        <xdr:cNvPr id="188" name="直線コネクタ 187"/>
        <xdr:cNvCxnSpPr/>
      </xdr:nvCxnSpPr>
      <xdr:spPr>
        <a:xfrm flipV="1">
          <a:off x="2019300" y="12932394"/>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124108</xdr:rowOff>
    </xdr:from>
    <xdr:to>
      <xdr:col>10</xdr:col>
      <xdr:colOff>114300</xdr:colOff>
      <xdr:row>76</xdr:row>
      <xdr:rowOff>93895</xdr:rowOff>
    </xdr:to>
    <xdr:cxnSp macro="">
      <xdr:nvCxnSpPr>
        <xdr:cNvPr id="191" name="直線コネクタ 190"/>
        <xdr:cNvCxnSpPr/>
      </xdr:nvCxnSpPr>
      <xdr:spPr>
        <a:xfrm flipV="1">
          <a:off x="1130300" y="12982858"/>
          <a:ext cx="889000" cy="1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152708</xdr:rowOff>
    </xdr:from>
    <xdr:to>
      <xdr:col>24</xdr:col>
      <xdr:colOff>114300</xdr:colOff>
      <xdr:row>75</xdr:row>
      <xdr:rowOff>82858</xdr:rowOff>
    </xdr:to>
    <xdr:sp macro="" textlink="">
      <xdr:nvSpPr>
        <xdr:cNvPr id="201" name="楕円 200"/>
        <xdr:cNvSpPr/>
      </xdr:nvSpPr>
      <xdr:spPr>
        <a:xfrm>
          <a:off x="4584700" y="128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4135</xdr:rowOff>
    </xdr:from>
    <xdr:ext cx="599010" cy="259045"/>
    <xdr:sp macro="" textlink="">
      <xdr:nvSpPr>
        <xdr:cNvPr id="202" name="民生費該当値テキスト"/>
        <xdr:cNvSpPr txBox="1"/>
      </xdr:nvSpPr>
      <xdr:spPr>
        <a:xfrm>
          <a:off x="4686300" y="126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31788</xdr:rowOff>
    </xdr:from>
    <xdr:to>
      <xdr:col>20</xdr:col>
      <xdr:colOff>38100</xdr:colOff>
      <xdr:row>75</xdr:row>
      <xdr:rowOff>133388</xdr:rowOff>
    </xdr:to>
    <xdr:sp macro="" textlink="">
      <xdr:nvSpPr>
        <xdr:cNvPr id="203" name="楕円 202"/>
        <xdr:cNvSpPr/>
      </xdr:nvSpPr>
      <xdr:spPr>
        <a:xfrm>
          <a:off x="3746500" y="128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149915</xdr:rowOff>
    </xdr:from>
    <xdr:ext cx="599010" cy="259045"/>
    <xdr:sp macro="" textlink="">
      <xdr:nvSpPr>
        <xdr:cNvPr id="204" name="テキスト ボックス 203"/>
        <xdr:cNvSpPr txBox="1"/>
      </xdr:nvSpPr>
      <xdr:spPr>
        <a:xfrm>
          <a:off x="3497795" y="126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22844</xdr:rowOff>
    </xdr:from>
    <xdr:to>
      <xdr:col>15</xdr:col>
      <xdr:colOff>101600</xdr:colOff>
      <xdr:row>75</xdr:row>
      <xdr:rowOff>124444</xdr:rowOff>
    </xdr:to>
    <xdr:sp macro="" textlink="">
      <xdr:nvSpPr>
        <xdr:cNvPr id="205" name="楕円 204"/>
        <xdr:cNvSpPr/>
      </xdr:nvSpPr>
      <xdr:spPr>
        <a:xfrm>
          <a:off x="2857500" y="12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140971</xdr:rowOff>
    </xdr:from>
    <xdr:ext cx="599010" cy="259045"/>
    <xdr:sp macro="" textlink="">
      <xdr:nvSpPr>
        <xdr:cNvPr id="206" name="テキスト ボックス 205"/>
        <xdr:cNvSpPr txBox="1"/>
      </xdr:nvSpPr>
      <xdr:spPr>
        <a:xfrm>
          <a:off x="2608795" y="126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73308</xdr:rowOff>
    </xdr:from>
    <xdr:to>
      <xdr:col>10</xdr:col>
      <xdr:colOff>165100</xdr:colOff>
      <xdr:row>76</xdr:row>
      <xdr:rowOff>3457</xdr:rowOff>
    </xdr:to>
    <xdr:sp macro="" textlink="">
      <xdr:nvSpPr>
        <xdr:cNvPr id="207" name="楕円 206"/>
        <xdr:cNvSpPr/>
      </xdr:nvSpPr>
      <xdr:spPr>
        <a:xfrm>
          <a:off x="1968500" y="12932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19985</xdr:rowOff>
    </xdr:from>
    <xdr:ext cx="599010" cy="259045"/>
    <xdr:sp macro="" textlink="">
      <xdr:nvSpPr>
        <xdr:cNvPr id="208" name="テキスト ボックス 207"/>
        <xdr:cNvSpPr txBox="1"/>
      </xdr:nvSpPr>
      <xdr:spPr>
        <a:xfrm>
          <a:off x="1719795" y="1270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43095</xdr:rowOff>
    </xdr:from>
    <xdr:to>
      <xdr:col>6</xdr:col>
      <xdr:colOff>38100</xdr:colOff>
      <xdr:row>76</xdr:row>
      <xdr:rowOff>144695</xdr:rowOff>
    </xdr:to>
    <xdr:sp macro="" textlink="">
      <xdr:nvSpPr>
        <xdr:cNvPr id="209" name="楕円 208"/>
        <xdr:cNvSpPr/>
      </xdr:nvSpPr>
      <xdr:spPr>
        <a:xfrm>
          <a:off x="1079500" y="130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161221</xdr:rowOff>
    </xdr:from>
    <xdr:ext cx="599010" cy="259045"/>
    <xdr:sp macro="" textlink="">
      <xdr:nvSpPr>
        <xdr:cNvPr id="210" name="テキスト ボックス 209"/>
        <xdr:cNvSpPr txBox="1"/>
      </xdr:nvSpPr>
      <xdr:spPr>
        <a:xfrm>
          <a:off x="830795" y="1284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20059</xdr:rowOff>
    </xdr:from>
    <xdr:to>
      <xdr:col>24</xdr:col>
      <xdr:colOff>63500</xdr:colOff>
      <xdr:row>97</xdr:row>
      <xdr:rowOff>28412</xdr:rowOff>
    </xdr:to>
    <xdr:cxnSp macro="">
      <xdr:nvCxnSpPr>
        <xdr:cNvPr id="237" name="直線コネクタ 236"/>
        <xdr:cNvCxnSpPr/>
      </xdr:nvCxnSpPr>
      <xdr:spPr>
        <a:xfrm flipV="1">
          <a:off x="3797300" y="16650709"/>
          <a:ext cx="8382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28412</xdr:rowOff>
    </xdr:from>
    <xdr:to>
      <xdr:col>19</xdr:col>
      <xdr:colOff>177800</xdr:colOff>
      <xdr:row>97</xdr:row>
      <xdr:rowOff>31778</xdr:rowOff>
    </xdr:to>
    <xdr:cxnSp macro="">
      <xdr:nvCxnSpPr>
        <xdr:cNvPr id="240" name="直線コネクタ 239"/>
        <xdr:cNvCxnSpPr/>
      </xdr:nvCxnSpPr>
      <xdr:spPr>
        <a:xfrm flipV="1">
          <a:off x="2908300" y="16659062"/>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9079</xdr:rowOff>
    </xdr:from>
    <xdr:to>
      <xdr:col>15</xdr:col>
      <xdr:colOff>50800</xdr:colOff>
      <xdr:row>97</xdr:row>
      <xdr:rowOff>31778</xdr:rowOff>
    </xdr:to>
    <xdr:cxnSp macro="">
      <xdr:nvCxnSpPr>
        <xdr:cNvPr id="243" name="直線コネクタ 242"/>
        <xdr:cNvCxnSpPr/>
      </xdr:nvCxnSpPr>
      <xdr:spPr>
        <a:xfrm>
          <a:off x="2019300" y="16639729"/>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9079</xdr:rowOff>
    </xdr:from>
    <xdr:to>
      <xdr:col>10</xdr:col>
      <xdr:colOff>114300</xdr:colOff>
      <xdr:row>97</xdr:row>
      <xdr:rowOff>39807</xdr:rowOff>
    </xdr:to>
    <xdr:cxnSp macro="">
      <xdr:nvCxnSpPr>
        <xdr:cNvPr id="246" name="直線コネクタ 245"/>
        <xdr:cNvCxnSpPr/>
      </xdr:nvCxnSpPr>
      <xdr:spPr>
        <a:xfrm flipV="1">
          <a:off x="1130300" y="16639729"/>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140709</xdr:rowOff>
    </xdr:from>
    <xdr:to>
      <xdr:col>24</xdr:col>
      <xdr:colOff>114300</xdr:colOff>
      <xdr:row>97</xdr:row>
      <xdr:rowOff>70859</xdr:rowOff>
    </xdr:to>
    <xdr:sp macro="" textlink="">
      <xdr:nvSpPr>
        <xdr:cNvPr id="256" name="楕円 255"/>
        <xdr:cNvSpPr/>
      </xdr:nvSpPr>
      <xdr:spPr>
        <a:xfrm>
          <a:off x="4584700" y="165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163586</xdr:rowOff>
    </xdr:from>
    <xdr:ext cx="534377" cy="259045"/>
    <xdr:sp macro="" textlink="">
      <xdr:nvSpPr>
        <xdr:cNvPr id="257" name="衛生費該当値テキスト"/>
        <xdr:cNvSpPr txBox="1"/>
      </xdr:nvSpPr>
      <xdr:spPr>
        <a:xfrm>
          <a:off x="4686300" y="1645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149062</xdr:rowOff>
    </xdr:from>
    <xdr:to>
      <xdr:col>20</xdr:col>
      <xdr:colOff>38100</xdr:colOff>
      <xdr:row>97</xdr:row>
      <xdr:rowOff>79212</xdr:rowOff>
    </xdr:to>
    <xdr:sp macro="" textlink="">
      <xdr:nvSpPr>
        <xdr:cNvPr id="258" name="楕円 257"/>
        <xdr:cNvSpPr/>
      </xdr:nvSpPr>
      <xdr:spPr>
        <a:xfrm>
          <a:off x="3746500" y="16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95739</xdr:rowOff>
    </xdr:from>
    <xdr:ext cx="534377" cy="259045"/>
    <xdr:sp macro="" textlink="">
      <xdr:nvSpPr>
        <xdr:cNvPr id="259" name="テキスト ボックス 258"/>
        <xdr:cNvSpPr txBox="1"/>
      </xdr:nvSpPr>
      <xdr:spPr>
        <a:xfrm>
          <a:off x="3530111" y="163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152428</xdr:rowOff>
    </xdr:from>
    <xdr:to>
      <xdr:col>15</xdr:col>
      <xdr:colOff>101600</xdr:colOff>
      <xdr:row>97</xdr:row>
      <xdr:rowOff>82578</xdr:rowOff>
    </xdr:to>
    <xdr:sp macro="" textlink="">
      <xdr:nvSpPr>
        <xdr:cNvPr id="260" name="楕円 259"/>
        <xdr:cNvSpPr/>
      </xdr:nvSpPr>
      <xdr:spPr>
        <a:xfrm>
          <a:off x="2857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99105</xdr:rowOff>
    </xdr:from>
    <xdr:ext cx="534377" cy="259045"/>
    <xdr:sp macro="" textlink="">
      <xdr:nvSpPr>
        <xdr:cNvPr id="261" name="テキスト ボックス 260"/>
        <xdr:cNvSpPr txBox="1"/>
      </xdr:nvSpPr>
      <xdr:spPr>
        <a:xfrm>
          <a:off x="2641111" y="163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129729</xdr:rowOff>
    </xdr:from>
    <xdr:to>
      <xdr:col>10</xdr:col>
      <xdr:colOff>165100</xdr:colOff>
      <xdr:row>97</xdr:row>
      <xdr:rowOff>59879</xdr:rowOff>
    </xdr:to>
    <xdr:sp macro="" textlink="">
      <xdr:nvSpPr>
        <xdr:cNvPr id="262" name="楕円 261"/>
        <xdr:cNvSpPr/>
      </xdr:nvSpPr>
      <xdr:spPr>
        <a:xfrm>
          <a:off x="1968500" y="165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76406</xdr:rowOff>
    </xdr:from>
    <xdr:ext cx="534377" cy="259045"/>
    <xdr:sp macro="" textlink="">
      <xdr:nvSpPr>
        <xdr:cNvPr id="263" name="テキスト ボックス 262"/>
        <xdr:cNvSpPr txBox="1"/>
      </xdr:nvSpPr>
      <xdr:spPr>
        <a:xfrm>
          <a:off x="1752111" y="1636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160457</xdr:rowOff>
    </xdr:from>
    <xdr:to>
      <xdr:col>6</xdr:col>
      <xdr:colOff>38100</xdr:colOff>
      <xdr:row>97</xdr:row>
      <xdr:rowOff>90607</xdr:rowOff>
    </xdr:to>
    <xdr:sp macro="" textlink="">
      <xdr:nvSpPr>
        <xdr:cNvPr id="264" name="楕円 263"/>
        <xdr:cNvSpPr/>
      </xdr:nvSpPr>
      <xdr:spPr>
        <a:xfrm>
          <a:off x="1079500" y="166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107134</xdr:rowOff>
    </xdr:from>
    <xdr:ext cx="534377" cy="259045"/>
    <xdr:sp macro="" textlink="">
      <xdr:nvSpPr>
        <xdr:cNvPr id="265" name="テキスト ボックス 264"/>
        <xdr:cNvSpPr txBox="1"/>
      </xdr:nvSpPr>
      <xdr:spPr>
        <a:xfrm>
          <a:off x="863111" y="163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47803</xdr:rowOff>
    </xdr:from>
    <xdr:to>
      <xdr:col>54</xdr:col>
      <xdr:colOff>189865</xdr:colOff>
      <xdr:row>38</xdr:row>
      <xdr:rowOff>139700</xdr:rowOff>
    </xdr:to>
    <xdr:cxnSp macro="">
      <xdr:nvCxnSpPr>
        <xdr:cNvPr id="287" name="直線コネクタ 286"/>
        <xdr:cNvCxnSpPr/>
      </xdr:nvCxnSpPr>
      <xdr:spPr>
        <a:xfrm flipV="1">
          <a:off x="10475595" y="5534203"/>
          <a:ext cx="1270" cy="112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165930</xdr:rowOff>
    </xdr:from>
    <xdr:ext cx="469744" cy="259045"/>
    <xdr:sp macro="" textlink="">
      <xdr:nvSpPr>
        <xdr:cNvPr id="290" name="労働費最大値テキスト"/>
        <xdr:cNvSpPr txBox="1"/>
      </xdr:nvSpPr>
      <xdr:spPr>
        <a:xfrm>
          <a:off x="10528300" y="530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47803</xdr:rowOff>
    </xdr:from>
    <xdr:to>
      <xdr:col>55</xdr:col>
      <xdr:colOff>88900</xdr:colOff>
      <xdr:row>32</xdr:row>
      <xdr:rowOff>47803</xdr:rowOff>
    </xdr:to>
    <xdr:cxnSp macro="">
      <xdr:nvCxnSpPr>
        <xdr:cNvPr id="291" name="直線コネクタ 290"/>
        <xdr:cNvCxnSpPr/>
      </xdr:nvCxnSpPr>
      <xdr:spPr>
        <a:xfrm>
          <a:off x="10388600" y="553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88951</xdr:rowOff>
    </xdr:from>
    <xdr:to>
      <xdr:col>55</xdr:col>
      <xdr:colOff>0</xdr:colOff>
      <xdr:row>38</xdr:row>
      <xdr:rowOff>134900</xdr:rowOff>
    </xdr:to>
    <xdr:cxnSp macro="">
      <xdr:nvCxnSpPr>
        <xdr:cNvPr id="292" name="直線コネクタ 291"/>
        <xdr:cNvCxnSpPr/>
      </xdr:nvCxnSpPr>
      <xdr:spPr>
        <a:xfrm>
          <a:off x="9639300" y="6089701"/>
          <a:ext cx="838200" cy="5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139209</xdr:rowOff>
    </xdr:from>
    <xdr:ext cx="378565" cy="259045"/>
    <xdr:sp macro="" textlink="">
      <xdr:nvSpPr>
        <xdr:cNvPr id="293" name="労働費平均値テキスト"/>
        <xdr:cNvSpPr txBox="1"/>
      </xdr:nvSpPr>
      <xdr:spPr>
        <a:xfrm>
          <a:off x="10528300" y="63114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116332</xdr:rowOff>
    </xdr:from>
    <xdr:to>
      <xdr:col>55</xdr:col>
      <xdr:colOff>50800</xdr:colOff>
      <xdr:row>38</xdr:row>
      <xdr:rowOff>46482</xdr:rowOff>
    </xdr:to>
    <xdr:sp macro="" textlink="">
      <xdr:nvSpPr>
        <xdr:cNvPr id="294" name="フローチャート: 判断 293"/>
        <xdr:cNvSpPr/>
      </xdr:nvSpPr>
      <xdr:spPr>
        <a:xfrm>
          <a:off x="104267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88951</xdr:rowOff>
    </xdr:from>
    <xdr:to>
      <xdr:col>50</xdr:col>
      <xdr:colOff>114300</xdr:colOff>
      <xdr:row>35</xdr:row>
      <xdr:rowOff>122326</xdr:rowOff>
    </xdr:to>
    <xdr:cxnSp macro="">
      <xdr:nvCxnSpPr>
        <xdr:cNvPr id="295" name="直線コネクタ 294"/>
        <xdr:cNvCxnSpPr/>
      </xdr:nvCxnSpPr>
      <xdr:spPr>
        <a:xfrm flipV="1">
          <a:off x="8750300" y="608970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103759</xdr:rowOff>
    </xdr:from>
    <xdr:to>
      <xdr:col>50</xdr:col>
      <xdr:colOff>165100</xdr:colOff>
      <xdr:row>38</xdr:row>
      <xdr:rowOff>33910</xdr:rowOff>
    </xdr:to>
    <xdr:sp macro="" textlink="">
      <xdr:nvSpPr>
        <xdr:cNvPr id="296" name="フローチャート: 判断 295"/>
        <xdr:cNvSpPr/>
      </xdr:nvSpPr>
      <xdr:spPr>
        <a:xfrm>
          <a:off x="9588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25036</xdr:rowOff>
    </xdr:from>
    <xdr:ext cx="378565" cy="259045"/>
    <xdr:sp macro="" textlink="">
      <xdr:nvSpPr>
        <xdr:cNvPr id="297" name="テキスト ボックス 296"/>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119583</xdr:rowOff>
    </xdr:from>
    <xdr:to>
      <xdr:col>45</xdr:col>
      <xdr:colOff>177800</xdr:colOff>
      <xdr:row>35</xdr:row>
      <xdr:rowOff>122326</xdr:rowOff>
    </xdr:to>
    <xdr:cxnSp macro="">
      <xdr:nvCxnSpPr>
        <xdr:cNvPr id="298" name="直線コネクタ 297"/>
        <xdr:cNvCxnSpPr/>
      </xdr:nvCxnSpPr>
      <xdr:spPr>
        <a:xfrm>
          <a:off x="7861300" y="594888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89814</xdr:rowOff>
    </xdr:from>
    <xdr:to>
      <xdr:col>46</xdr:col>
      <xdr:colOff>38100</xdr:colOff>
      <xdr:row>38</xdr:row>
      <xdr:rowOff>19965</xdr:rowOff>
    </xdr:to>
    <xdr:sp macro="" textlink="">
      <xdr:nvSpPr>
        <xdr:cNvPr id="299" name="フローチャート: 判断 298"/>
        <xdr:cNvSpPr/>
      </xdr:nvSpPr>
      <xdr:spPr>
        <a:xfrm>
          <a:off x="8699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11092</xdr:rowOff>
    </xdr:from>
    <xdr:ext cx="378565" cy="259045"/>
    <xdr:sp macro="" textlink="">
      <xdr:nvSpPr>
        <xdr:cNvPr id="300" name="テキスト ボックス 299"/>
        <xdr:cNvSpPr txBox="1"/>
      </xdr:nvSpPr>
      <xdr:spPr>
        <a:xfrm>
          <a:off x="8561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35916</xdr:rowOff>
    </xdr:from>
    <xdr:to>
      <xdr:col>41</xdr:col>
      <xdr:colOff>50800</xdr:colOff>
      <xdr:row>34</xdr:row>
      <xdr:rowOff>119583</xdr:rowOff>
    </xdr:to>
    <xdr:cxnSp macro="">
      <xdr:nvCxnSpPr>
        <xdr:cNvPr id="301" name="直線コネクタ 300"/>
        <xdr:cNvCxnSpPr/>
      </xdr:nvCxnSpPr>
      <xdr:spPr>
        <a:xfrm>
          <a:off x="6972300" y="5350866"/>
          <a:ext cx="889000" cy="59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65354</xdr:rowOff>
    </xdr:from>
    <xdr:to>
      <xdr:col>41</xdr:col>
      <xdr:colOff>101600</xdr:colOff>
      <xdr:row>37</xdr:row>
      <xdr:rowOff>166954</xdr:rowOff>
    </xdr:to>
    <xdr:sp macro="" textlink="">
      <xdr:nvSpPr>
        <xdr:cNvPr id="302" name="フローチャート: 判断 301"/>
        <xdr:cNvSpPr/>
      </xdr:nvSpPr>
      <xdr:spPr>
        <a:xfrm>
          <a:off x="7810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158081</xdr:rowOff>
    </xdr:from>
    <xdr:ext cx="378565" cy="259045"/>
    <xdr:sp macro="" textlink="">
      <xdr:nvSpPr>
        <xdr:cNvPr id="303" name="テキスト ボックス 302"/>
        <xdr:cNvSpPr txBox="1"/>
      </xdr:nvSpPr>
      <xdr:spPr>
        <a:xfrm>
          <a:off x="7672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80442</xdr:rowOff>
    </xdr:from>
    <xdr:to>
      <xdr:col>36</xdr:col>
      <xdr:colOff>165100</xdr:colOff>
      <xdr:row>37</xdr:row>
      <xdr:rowOff>10592</xdr:rowOff>
    </xdr:to>
    <xdr:sp macro="" textlink="">
      <xdr:nvSpPr>
        <xdr:cNvPr id="304" name="フローチャート: 判断 303"/>
        <xdr:cNvSpPr/>
      </xdr:nvSpPr>
      <xdr:spPr>
        <a:xfrm>
          <a:off x="6921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1719</xdr:rowOff>
    </xdr:from>
    <xdr:ext cx="469744" cy="259045"/>
    <xdr:sp macro="" textlink="">
      <xdr:nvSpPr>
        <xdr:cNvPr id="305" name="テキスト ボックス 304"/>
        <xdr:cNvSpPr txBox="1"/>
      </xdr:nvSpPr>
      <xdr:spPr>
        <a:xfrm>
          <a:off x="6737428"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84100</xdr:rowOff>
    </xdr:from>
    <xdr:to>
      <xdr:col>55</xdr:col>
      <xdr:colOff>50800</xdr:colOff>
      <xdr:row>39</xdr:row>
      <xdr:rowOff>14250</xdr:rowOff>
    </xdr:to>
    <xdr:sp macro="" textlink="">
      <xdr:nvSpPr>
        <xdr:cNvPr id="311" name="楕円 310"/>
        <xdr:cNvSpPr/>
      </xdr:nvSpPr>
      <xdr:spPr>
        <a:xfrm>
          <a:off x="104267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170477</xdr:rowOff>
    </xdr:from>
    <xdr:ext cx="313932" cy="259045"/>
    <xdr:sp macro="" textlink="">
      <xdr:nvSpPr>
        <xdr:cNvPr id="312" name="労働費該当値テキスト"/>
        <xdr:cNvSpPr txBox="1"/>
      </xdr:nvSpPr>
      <xdr:spPr>
        <a:xfrm>
          <a:off x="10528300" y="651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38151</xdr:rowOff>
    </xdr:from>
    <xdr:to>
      <xdr:col>50</xdr:col>
      <xdr:colOff>165100</xdr:colOff>
      <xdr:row>35</xdr:row>
      <xdr:rowOff>139751</xdr:rowOff>
    </xdr:to>
    <xdr:sp macro="" textlink="">
      <xdr:nvSpPr>
        <xdr:cNvPr id="313" name="楕円 312"/>
        <xdr:cNvSpPr/>
      </xdr:nvSpPr>
      <xdr:spPr>
        <a:xfrm>
          <a:off x="9588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156278</xdr:rowOff>
    </xdr:from>
    <xdr:ext cx="469744" cy="259045"/>
    <xdr:sp macro="" textlink="">
      <xdr:nvSpPr>
        <xdr:cNvPr id="314" name="テキスト ボックス 313"/>
        <xdr:cNvSpPr txBox="1"/>
      </xdr:nvSpPr>
      <xdr:spPr>
        <a:xfrm>
          <a:off x="9404428" y="58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71526</xdr:rowOff>
    </xdr:from>
    <xdr:to>
      <xdr:col>46</xdr:col>
      <xdr:colOff>38100</xdr:colOff>
      <xdr:row>36</xdr:row>
      <xdr:rowOff>1676</xdr:rowOff>
    </xdr:to>
    <xdr:sp macro="" textlink="">
      <xdr:nvSpPr>
        <xdr:cNvPr id="315" name="楕円 314"/>
        <xdr:cNvSpPr/>
      </xdr:nvSpPr>
      <xdr:spPr>
        <a:xfrm>
          <a:off x="8699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18203</xdr:rowOff>
    </xdr:from>
    <xdr:ext cx="469744" cy="259045"/>
    <xdr:sp macro="" textlink="">
      <xdr:nvSpPr>
        <xdr:cNvPr id="316" name="テキスト ボックス 315"/>
        <xdr:cNvSpPr txBox="1"/>
      </xdr:nvSpPr>
      <xdr:spPr>
        <a:xfrm>
          <a:off x="8515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68783</xdr:rowOff>
    </xdr:from>
    <xdr:to>
      <xdr:col>41</xdr:col>
      <xdr:colOff>101600</xdr:colOff>
      <xdr:row>34</xdr:row>
      <xdr:rowOff>170383</xdr:rowOff>
    </xdr:to>
    <xdr:sp macro="" textlink="">
      <xdr:nvSpPr>
        <xdr:cNvPr id="317" name="楕円 316"/>
        <xdr:cNvSpPr/>
      </xdr:nvSpPr>
      <xdr:spPr>
        <a:xfrm>
          <a:off x="78105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15460</xdr:rowOff>
    </xdr:from>
    <xdr:ext cx="469744" cy="259045"/>
    <xdr:sp macro="" textlink="">
      <xdr:nvSpPr>
        <xdr:cNvPr id="318" name="テキスト ボックス 317"/>
        <xdr:cNvSpPr txBox="1"/>
      </xdr:nvSpPr>
      <xdr:spPr>
        <a:xfrm>
          <a:off x="7626428" y="56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156566</xdr:rowOff>
    </xdr:from>
    <xdr:to>
      <xdr:col>36</xdr:col>
      <xdr:colOff>165100</xdr:colOff>
      <xdr:row>31</xdr:row>
      <xdr:rowOff>86716</xdr:rowOff>
    </xdr:to>
    <xdr:sp macro="" textlink="">
      <xdr:nvSpPr>
        <xdr:cNvPr id="319" name="楕円 318"/>
        <xdr:cNvSpPr/>
      </xdr:nvSpPr>
      <xdr:spPr>
        <a:xfrm>
          <a:off x="6921500" y="53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103243</xdr:rowOff>
    </xdr:from>
    <xdr:ext cx="469744" cy="259045"/>
    <xdr:sp macro="" textlink="">
      <xdr:nvSpPr>
        <xdr:cNvPr id="320" name="テキスト ボックス 319"/>
        <xdr:cNvSpPr txBox="1"/>
      </xdr:nvSpPr>
      <xdr:spPr>
        <a:xfrm>
          <a:off x="6737428"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0" name="直線コネクタ 339"/>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1"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2" name="直線コネクタ 341"/>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3"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4" name="直線コネクタ 343"/>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75349</xdr:rowOff>
    </xdr:from>
    <xdr:to>
      <xdr:col>55</xdr:col>
      <xdr:colOff>0</xdr:colOff>
      <xdr:row>56</xdr:row>
      <xdr:rowOff>167452</xdr:rowOff>
    </xdr:to>
    <xdr:cxnSp macro="">
      <xdr:nvCxnSpPr>
        <xdr:cNvPr id="345" name="直線コネクタ 344"/>
        <xdr:cNvCxnSpPr/>
      </xdr:nvCxnSpPr>
      <xdr:spPr>
        <a:xfrm flipV="1">
          <a:off x="9639300" y="9676549"/>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46"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7" name="フローチャート: 判断 346"/>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167452</xdr:rowOff>
    </xdr:from>
    <xdr:to>
      <xdr:col>50</xdr:col>
      <xdr:colOff>114300</xdr:colOff>
      <xdr:row>57</xdr:row>
      <xdr:rowOff>7609</xdr:rowOff>
    </xdr:to>
    <xdr:cxnSp macro="">
      <xdr:nvCxnSpPr>
        <xdr:cNvPr id="348" name="直線コネクタ 347"/>
        <xdr:cNvCxnSpPr/>
      </xdr:nvCxnSpPr>
      <xdr:spPr>
        <a:xfrm flipV="1">
          <a:off x="8750300" y="9768652"/>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9" name="フローチャート: 判断 348"/>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0" name="テキスト ボックス 349"/>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7609</xdr:rowOff>
    </xdr:from>
    <xdr:to>
      <xdr:col>45</xdr:col>
      <xdr:colOff>177800</xdr:colOff>
      <xdr:row>57</xdr:row>
      <xdr:rowOff>9027</xdr:rowOff>
    </xdr:to>
    <xdr:cxnSp macro="">
      <xdr:nvCxnSpPr>
        <xdr:cNvPr id="351" name="直線コネクタ 350"/>
        <xdr:cNvCxnSpPr/>
      </xdr:nvCxnSpPr>
      <xdr:spPr>
        <a:xfrm flipV="1">
          <a:off x="7861300" y="978025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2" name="フローチャート: 判断 351"/>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3" name="テキスト ボックス 352"/>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9027</xdr:rowOff>
    </xdr:from>
    <xdr:to>
      <xdr:col>41</xdr:col>
      <xdr:colOff>50800</xdr:colOff>
      <xdr:row>57</xdr:row>
      <xdr:rowOff>27012</xdr:rowOff>
    </xdr:to>
    <xdr:cxnSp macro="">
      <xdr:nvCxnSpPr>
        <xdr:cNvPr id="354" name="直線コネクタ 353"/>
        <xdr:cNvCxnSpPr/>
      </xdr:nvCxnSpPr>
      <xdr:spPr>
        <a:xfrm flipV="1">
          <a:off x="6972300" y="9781677"/>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24549</xdr:rowOff>
    </xdr:from>
    <xdr:to>
      <xdr:col>55</xdr:col>
      <xdr:colOff>50800</xdr:colOff>
      <xdr:row>56</xdr:row>
      <xdr:rowOff>126149</xdr:rowOff>
    </xdr:to>
    <xdr:sp macro="" textlink="">
      <xdr:nvSpPr>
        <xdr:cNvPr id="364" name="楕円 363"/>
        <xdr:cNvSpPr/>
      </xdr:nvSpPr>
      <xdr:spPr>
        <a:xfrm>
          <a:off x="10426700" y="9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47426</xdr:rowOff>
    </xdr:from>
    <xdr:ext cx="534377" cy="259045"/>
    <xdr:sp macro="" textlink="">
      <xdr:nvSpPr>
        <xdr:cNvPr id="365" name="農林水産業費該当値テキスト"/>
        <xdr:cNvSpPr txBox="1"/>
      </xdr:nvSpPr>
      <xdr:spPr>
        <a:xfrm>
          <a:off x="10528300" y="94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116652</xdr:rowOff>
    </xdr:from>
    <xdr:to>
      <xdr:col>50</xdr:col>
      <xdr:colOff>165100</xdr:colOff>
      <xdr:row>57</xdr:row>
      <xdr:rowOff>46802</xdr:rowOff>
    </xdr:to>
    <xdr:sp macro="" textlink="">
      <xdr:nvSpPr>
        <xdr:cNvPr id="366" name="楕円 365"/>
        <xdr:cNvSpPr/>
      </xdr:nvSpPr>
      <xdr:spPr>
        <a:xfrm>
          <a:off x="9588500" y="9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63329</xdr:rowOff>
    </xdr:from>
    <xdr:ext cx="534377" cy="259045"/>
    <xdr:sp macro="" textlink="">
      <xdr:nvSpPr>
        <xdr:cNvPr id="367" name="テキスト ボックス 366"/>
        <xdr:cNvSpPr txBox="1"/>
      </xdr:nvSpPr>
      <xdr:spPr>
        <a:xfrm>
          <a:off x="9372111" y="949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128259</xdr:rowOff>
    </xdr:from>
    <xdr:to>
      <xdr:col>46</xdr:col>
      <xdr:colOff>38100</xdr:colOff>
      <xdr:row>57</xdr:row>
      <xdr:rowOff>58409</xdr:rowOff>
    </xdr:to>
    <xdr:sp macro="" textlink="">
      <xdr:nvSpPr>
        <xdr:cNvPr id="368" name="楕円 367"/>
        <xdr:cNvSpPr/>
      </xdr:nvSpPr>
      <xdr:spPr>
        <a:xfrm>
          <a:off x="8699500" y="9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74936</xdr:rowOff>
    </xdr:from>
    <xdr:ext cx="534377" cy="259045"/>
    <xdr:sp macro="" textlink="">
      <xdr:nvSpPr>
        <xdr:cNvPr id="369" name="テキスト ボックス 368"/>
        <xdr:cNvSpPr txBox="1"/>
      </xdr:nvSpPr>
      <xdr:spPr>
        <a:xfrm>
          <a:off x="8483111" y="95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129677</xdr:rowOff>
    </xdr:from>
    <xdr:to>
      <xdr:col>41</xdr:col>
      <xdr:colOff>101600</xdr:colOff>
      <xdr:row>57</xdr:row>
      <xdr:rowOff>59827</xdr:rowOff>
    </xdr:to>
    <xdr:sp macro="" textlink="">
      <xdr:nvSpPr>
        <xdr:cNvPr id="370" name="楕円 369"/>
        <xdr:cNvSpPr/>
      </xdr:nvSpPr>
      <xdr:spPr>
        <a:xfrm>
          <a:off x="7810500" y="9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76354</xdr:rowOff>
    </xdr:from>
    <xdr:ext cx="534377" cy="259045"/>
    <xdr:sp macro="" textlink="">
      <xdr:nvSpPr>
        <xdr:cNvPr id="371" name="テキスト ボックス 370"/>
        <xdr:cNvSpPr txBox="1"/>
      </xdr:nvSpPr>
      <xdr:spPr>
        <a:xfrm>
          <a:off x="7594111" y="95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147662</xdr:rowOff>
    </xdr:from>
    <xdr:to>
      <xdr:col>36</xdr:col>
      <xdr:colOff>165100</xdr:colOff>
      <xdr:row>57</xdr:row>
      <xdr:rowOff>77812</xdr:rowOff>
    </xdr:to>
    <xdr:sp macro="" textlink="">
      <xdr:nvSpPr>
        <xdr:cNvPr id="372" name="楕円 371"/>
        <xdr:cNvSpPr/>
      </xdr:nvSpPr>
      <xdr:spPr>
        <a:xfrm>
          <a:off x="6921500" y="97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94339</xdr:rowOff>
    </xdr:from>
    <xdr:ext cx="534377" cy="259045"/>
    <xdr:sp macro="" textlink="">
      <xdr:nvSpPr>
        <xdr:cNvPr id="373" name="テキスト ボックス 372"/>
        <xdr:cNvSpPr txBox="1"/>
      </xdr:nvSpPr>
      <xdr:spPr>
        <a:xfrm>
          <a:off x="6705111" y="95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7" name="直線コネクタ 396"/>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8"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9" name="直線コネクタ 398"/>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0"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1" name="直線コネクタ 400"/>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23444</xdr:rowOff>
    </xdr:from>
    <xdr:to>
      <xdr:col>55</xdr:col>
      <xdr:colOff>0</xdr:colOff>
      <xdr:row>78</xdr:row>
      <xdr:rowOff>64605</xdr:rowOff>
    </xdr:to>
    <xdr:cxnSp macro="">
      <xdr:nvCxnSpPr>
        <xdr:cNvPr id="402" name="直線コネクタ 401"/>
        <xdr:cNvCxnSpPr/>
      </xdr:nvCxnSpPr>
      <xdr:spPr>
        <a:xfrm flipV="1">
          <a:off x="9639300" y="13053644"/>
          <a:ext cx="838200" cy="3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3"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4" name="フローチャート: 判断 403"/>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64605</xdr:rowOff>
    </xdr:from>
    <xdr:to>
      <xdr:col>50</xdr:col>
      <xdr:colOff>114300</xdr:colOff>
      <xdr:row>78</xdr:row>
      <xdr:rowOff>126340</xdr:rowOff>
    </xdr:to>
    <xdr:cxnSp macro="">
      <xdr:nvCxnSpPr>
        <xdr:cNvPr id="405" name="直線コネクタ 404"/>
        <xdr:cNvCxnSpPr/>
      </xdr:nvCxnSpPr>
      <xdr:spPr>
        <a:xfrm flipV="1">
          <a:off x="8750300" y="13437705"/>
          <a:ext cx="8890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6" name="フローチャート: 判断 405"/>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7" name="テキスト ボックス 406"/>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126340</xdr:rowOff>
    </xdr:from>
    <xdr:to>
      <xdr:col>45</xdr:col>
      <xdr:colOff>177800</xdr:colOff>
      <xdr:row>78</xdr:row>
      <xdr:rowOff>136068</xdr:rowOff>
    </xdr:to>
    <xdr:cxnSp macro="">
      <xdr:nvCxnSpPr>
        <xdr:cNvPr id="408" name="直線コネクタ 407"/>
        <xdr:cNvCxnSpPr/>
      </xdr:nvCxnSpPr>
      <xdr:spPr>
        <a:xfrm flipV="1">
          <a:off x="7861300" y="13499440"/>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9" name="フローチャート: 判断 408"/>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0" name="テキスト ボックス 409"/>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126619</xdr:rowOff>
    </xdr:from>
    <xdr:to>
      <xdr:col>41</xdr:col>
      <xdr:colOff>50800</xdr:colOff>
      <xdr:row>78</xdr:row>
      <xdr:rowOff>136068</xdr:rowOff>
    </xdr:to>
    <xdr:cxnSp macro="">
      <xdr:nvCxnSpPr>
        <xdr:cNvPr id="411" name="直線コネクタ 410"/>
        <xdr:cNvCxnSpPr/>
      </xdr:nvCxnSpPr>
      <xdr:spPr>
        <a:xfrm>
          <a:off x="6972300" y="13499719"/>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144094</xdr:rowOff>
    </xdr:from>
    <xdr:to>
      <xdr:col>55</xdr:col>
      <xdr:colOff>50800</xdr:colOff>
      <xdr:row>76</xdr:row>
      <xdr:rowOff>74244</xdr:rowOff>
    </xdr:to>
    <xdr:sp macro="" textlink="">
      <xdr:nvSpPr>
        <xdr:cNvPr id="421" name="楕円 420"/>
        <xdr:cNvSpPr/>
      </xdr:nvSpPr>
      <xdr:spPr>
        <a:xfrm>
          <a:off x="10426700" y="130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166971</xdr:rowOff>
    </xdr:from>
    <xdr:ext cx="534377" cy="259045"/>
    <xdr:sp macro="" textlink="">
      <xdr:nvSpPr>
        <xdr:cNvPr id="422" name="商工費該当値テキスト"/>
        <xdr:cNvSpPr txBox="1"/>
      </xdr:nvSpPr>
      <xdr:spPr>
        <a:xfrm>
          <a:off x="10528300" y="12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13805</xdr:rowOff>
    </xdr:from>
    <xdr:to>
      <xdr:col>50</xdr:col>
      <xdr:colOff>165100</xdr:colOff>
      <xdr:row>78</xdr:row>
      <xdr:rowOff>115405</xdr:rowOff>
    </xdr:to>
    <xdr:sp macro="" textlink="">
      <xdr:nvSpPr>
        <xdr:cNvPr id="423" name="楕円 422"/>
        <xdr:cNvSpPr/>
      </xdr:nvSpPr>
      <xdr:spPr>
        <a:xfrm>
          <a:off x="9588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106532</xdr:rowOff>
    </xdr:from>
    <xdr:ext cx="534377" cy="259045"/>
    <xdr:sp macro="" textlink="">
      <xdr:nvSpPr>
        <xdr:cNvPr id="424" name="テキスト ボックス 423"/>
        <xdr:cNvSpPr txBox="1"/>
      </xdr:nvSpPr>
      <xdr:spPr>
        <a:xfrm>
          <a:off x="9372111" y="134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75540</xdr:rowOff>
    </xdr:from>
    <xdr:to>
      <xdr:col>46</xdr:col>
      <xdr:colOff>38100</xdr:colOff>
      <xdr:row>79</xdr:row>
      <xdr:rowOff>5690</xdr:rowOff>
    </xdr:to>
    <xdr:sp macro="" textlink="">
      <xdr:nvSpPr>
        <xdr:cNvPr id="425" name="楕円 424"/>
        <xdr:cNvSpPr/>
      </xdr:nvSpPr>
      <xdr:spPr>
        <a:xfrm>
          <a:off x="8699500" y="134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168267</xdr:rowOff>
    </xdr:from>
    <xdr:ext cx="469744" cy="259045"/>
    <xdr:sp macro="" textlink="">
      <xdr:nvSpPr>
        <xdr:cNvPr id="426" name="テキスト ボックス 425"/>
        <xdr:cNvSpPr txBox="1"/>
      </xdr:nvSpPr>
      <xdr:spPr>
        <a:xfrm>
          <a:off x="8515428" y="1354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85268</xdr:rowOff>
    </xdr:from>
    <xdr:to>
      <xdr:col>41</xdr:col>
      <xdr:colOff>101600</xdr:colOff>
      <xdr:row>79</xdr:row>
      <xdr:rowOff>15418</xdr:rowOff>
    </xdr:to>
    <xdr:sp macro="" textlink="">
      <xdr:nvSpPr>
        <xdr:cNvPr id="427" name="楕円 426"/>
        <xdr:cNvSpPr/>
      </xdr:nvSpPr>
      <xdr:spPr>
        <a:xfrm>
          <a:off x="7810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6545</xdr:rowOff>
    </xdr:from>
    <xdr:ext cx="469744" cy="259045"/>
    <xdr:sp macro="" textlink="">
      <xdr:nvSpPr>
        <xdr:cNvPr id="428" name="テキスト ボックス 427"/>
        <xdr:cNvSpPr txBox="1"/>
      </xdr:nvSpPr>
      <xdr:spPr>
        <a:xfrm>
          <a:off x="7626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75819</xdr:rowOff>
    </xdr:from>
    <xdr:to>
      <xdr:col>36</xdr:col>
      <xdr:colOff>165100</xdr:colOff>
      <xdr:row>79</xdr:row>
      <xdr:rowOff>5969</xdr:rowOff>
    </xdr:to>
    <xdr:sp macro="" textlink="">
      <xdr:nvSpPr>
        <xdr:cNvPr id="429" name="楕円 428"/>
        <xdr:cNvSpPr/>
      </xdr:nvSpPr>
      <xdr:spPr>
        <a:xfrm>
          <a:off x="6921500" y="134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168546</xdr:rowOff>
    </xdr:from>
    <xdr:ext cx="469744" cy="259045"/>
    <xdr:sp macro="" textlink="">
      <xdr:nvSpPr>
        <xdr:cNvPr id="430" name="テキスト ボックス 429"/>
        <xdr:cNvSpPr txBox="1"/>
      </xdr:nvSpPr>
      <xdr:spPr>
        <a:xfrm>
          <a:off x="6737428" y="135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4" name="直線コネクタ 453"/>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5"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6" name="直線コネクタ 455"/>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7"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8" name="直線コネクタ 457"/>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93554</xdr:rowOff>
    </xdr:from>
    <xdr:to>
      <xdr:col>55</xdr:col>
      <xdr:colOff>0</xdr:colOff>
      <xdr:row>96</xdr:row>
      <xdr:rowOff>139357</xdr:rowOff>
    </xdr:to>
    <xdr:cxnSp macro="">
      <xdr:nvCxnSpPr>
        <xdr:cNvPr id="459" name="直線コネクタ 458"/>
        <xdr:cNvCxnSpPr/>
      </xdr:nvCxnSpPr>
      <xdr:spPr>
        <a:xfrm>
          <a:off x="9639300" y="16552754"/>
          <a:ext cx="8382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0"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1" name="フローチャート: 判断 460"/>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93554</xdr:rowOff>
    </xdr:from>
    <xdr:to>
      <xdr:col>50</xdr:col>
      <xdr:colOff>114300</xdr:colOff>
      <xdr:row>96</xdr:row>
      <xdr:rowOff>155663</xdr:rowOff>
    </xdr:to>
    <xdr:cxnSp macro="">
      <xdr:nvCxnSpPr>
        <xdr:cNvPr id="462" name="直線コネクタ 461"/>
        <xdr:cNvCxnSpPr/>
      </xdr:nvCxnSpPr>
      <xdr:spPr>
        <a:xfrm flipV="1">
          <a:off x="8750300" y="16552754"/>
          <a:ext cx="889000" cy="6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3" name="フローチャート: 判断 462"/>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4" name="テキスト ボックス 463"/>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140119</xdr:rowOff>
    </xdr:from>
    <xdr:to>
      <xdr:col>45</xdr:col>
      <xdr:colOff>177800</xdr:colOff>
      <xdr:row>96</xdr:row>
      <xdr:rowOff>155663</xdr:rowOff>
    </xdr:to>
    <xdr:cxnSp macro="">
      <xdr:nvCxnSpPr>
        <xdr:cNvPr id="465" name="直線コネクタ 464"/>
        <xdr:cNvCxnSpPr/>
      </xdr:nvCxnSpPr>
      <xdr:spPr>
        <a:xfrm>
          <a:off x="7861300" y="16599319"/>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6" name="フローチャート: 判断 465"/>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67" name="テキスト ボックス 466"/>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140119</xdr:rowOff>
    </xdr:from>
    <xdr:to>
      <xdr:col>41</xdr:col>
      <xdr:colOff>50800</xdr:colOff>
      <xdr:row>96</xdr:row>
      <xdr:rowOff>157158</xdr:rowOff>
    </xdr:to>
    <xdr:cxnSp macro="">
      <xdr:nvCxnSpPr>
        <xdr:cNvPr id="468" name="直線コネクタ 467"/>
        <xdr:cNvCxnSpPr/>
      </xdr:nvCxnSpPr>
      <xdr:spPr>
        <a:xfrm flipV="1">
          <a:off x="6972300" y="16599319"/>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9" name="フローチャート: 判断 468"/>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0" name="テキスト ボックス 469"/>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1" name="フローチャート: 判断 470"/>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2" name="テキスト ボックス 471"/>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88557</xdr:rowOff>
    </xdr:from>
    <xdr:to>
      <xdr:col>55</xdr:col>
      <xdr:colOff>50800</xdr:colOff>
      <xdr:row>97</xdr:row>
      <xdr:rowOff>18707</xdr:rowOff>
    </xdr:to>
    <xdr:sp macro="" textlink="">
      <xdr:nvSpPr>
        <xdr:cNvPr id="478" name="楕円 477"/>
        <xdr:cNvSpPr/>
      </xdr:nvSpPr>
      <xdr:spPr>
        <a:xfrm>
          <a:off x="104267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66984</xdr:rowOff>
    </xdr:from>
    <xdr:ext cx="534377" cy="259045"/>
    <xdr:sp macro="" textlink="">
      <xdr:nvSpPr>
        <xdr:cNvPr id="479" name="土木費該当値テキスト"/>
        <xdr:cNvSpPr txBox="1"/>
      </xdr:nvSpPr>
      <xdr:spPr>
        <a:xfrm>
          <a:off x="10528300" y="165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42754</xdr:rowOff>
    </xdr:from>
    <xdr:to>
      <xdr:col>50</xdr:col>
      <xdr:colOff>165100</xdr:colOff>
      <xdr:row>96</xdr:row>
      <xdr:rowOff>144354</xdr:rowOff>
    </xdr:to>
    <xdr:sp macro="" textlink="">
      <xdr:nvSpPr>
        <xdr:cNvPr id="480" name="楕円 479"/>
        <xdr:cNvSpPr/>
      </xdr:nvSpPr>
      <xdr:spPr>
        <a:xfrm>
          <a:off x="9588500" y="165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160881</xdr:rowOff>
    </xdr:from>
    <xdr:ext cx="534377" cy="259045"/>
    <xdr:sp macro="" textlink="">
      <xdr:nvSpPr>
        <xdr:cNvPr id="481" name="テキスト ボックス 480"/>
        <xdr:cNvSpPr txBox="1"/>
      </xdr:nvSpPr>
      <xdr:spPr>
        <a:xfrm>
          <a:off x="9372111" y="162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104863</xdr:rowOff>
    </xdr:from>
    <xdr:to>
      <xdr:col>46</xdr:col>
      <xdr:colOff>38100</xdr:colOff>
      <xdr:row>97</xdr:row>
      <xdr:rowOff>35013</xdr:rowOff>
    </xdr:to>
    <xdr:sp macro="" textlink="">
      <xdr:nvSpPr>
        <xdr:cNvPr id="482" name="楕円 481"/>
        <xdr:cNvSpPr/>
      </xdr:nvSpPr>
      <xdr:spPr>
        <a:xfrm>
          <a:off x="8699500" y="165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26140</xdr:rowOff>
    </xdr:from>
    <xdr:ext cx="534377" cy="259045"/>
    <xdr:sp macro="" textlink="">
      <xdr:nvSpPr>
        <xdr:cNvPr id="483" name="テキスト ボックス 482"/>
        <xdr:cNvSpPr txBox="1"/>
      </xdr:nvSpPr>
      <xdr:spPr>
        <a:xfrm>
          <a:off x="8483111" y="166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89319</xdr:rowOff>
    </xdr:from>
    <xdr:to>
      <xdr:col>41</xdr:col>
      <xdr:colOff>101600</xdr:colOff>
      <xdr:row>97</xdr:row>
      <xdr:rowOff>19469</xdr:rowOff>
    </xdr:to>
    <xdr:sp macro="" textlink="">
      <xdr:nvSpPr>
        <xdr:cNvPr id="484" name="楕円 483"/>
        <xdr:cNvSpPr/>
      </xdr:nvSpPr>
      <xdr:spPr>
        <a:xfrm>
          <a:off x="7810500" y="165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35996</xdr:rowOff>
    </xdr:from>
    <xdr:ext cx="534377" cy="259045"/>
    <xdr:sp macro="" textlink="">
      <xdr:nvSpPr>
        <xdr:cNvPr id="485" name="テキスト ボックス 484"/>
        <xdr:cNvSpPr txBox="1"/>
      </xdr:nvSpPr>
      <xdr:spPr>
        <a:xfrm>
          <a:off x="7594111" y="163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106358</xdr:rowOff>
    </xdr:from>
    <xdr:to>
      <xdr:col>36</xdr:col>
      <xdr:colOff>165100</xdr:colOff>
      <xdr:row>97</xdr:row>
      <xdr:rowOff>36508</xdr:rowOff>
    </xdr:to>
    <xdr:sp macro="" textlink="">
      <xdr:nvSpPr>
        <xdr:cNvPr id="486" name="楕円 485"/>
        <xdr:cNvSpPr/>
      </xdr:nvSpPr>
      <xdr:spPr>
        <a:xfrm>
          <a:off x="6921500" y="165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27635</xdr:rowOff>
    </xdr:from>
    <xdr:ext cx="534377" cy="259045"/>
    <xdr:sp macro="" textlink="">
      <xdr:nvSpPr>
        <xdr:cNvPr id="487" name="テキスト ボックス 486"/>
        <xdr:cNvSpPr txBox="1"/>
      </xdr:nvSpPr>
      <xdr:spPr>
        <a:xfrm>
          <a:off x="6705111" y="166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1" name="直線コネクタ 510"/>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2"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3" name="直線コネクタ 512"/>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4"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5" name="直線コネクタ 514"/>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57576</xdr:rowOff>
    </xdr:from>
    <xdr:to>
      <xdr:col>85</xdr:col>
      <xdr:colOff>127000</xdr:colOff>
      <xdr:row>35</xdr:row>
      <xdr:rowOff>134823</xdr:rowOff>
    </xdr:to>
    <xdr:cxnSp macro="">
      <xdr:nvCxnSpPr>
        <xdr:cNvPr id="516" name="直線コネクタ 515"/>
        <xdr:cNvCxnSpPr/>
      </xdr:nvCxnSpPr>
      <xdr:spPr>
        <a:xfrm flipV="1">
          <a:off x="15481300" y="6058326"/>
          <a:ext cx="838200" cy="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7"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8" name="フローチャート: 判断 517"/>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134823</xdr:rowOff>
    </xdr:from>
    <xdr:to>
      <xdr:col>81</xdr:col>
      <xdr:colOff>50800</xdr:colOff>
      <xdr:row>36</xdr:row>
      <xdr:rowOff>38926</xdr:rowOff>
    </xdr:to>
    <xdr:cxnSp macro="">
      <xdr:nvCxnSpPr>
        <xdr:cNvPr id="519" name="直線コネクタ 518"/>
        <xdr:cNvCxnSpPr/>
      </xdr:nvCxnSpPr>
      <xdr:spPr>
        <a:xfrm flipV="1">
          <a:off x="14592300" y="6135573"/>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0" name="フローチャート: 判断 519"/>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1" name="テキスト ボックス 520"/>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51765</xdr:rowOff>
    </xdr:from>
    <xdr:to>
      <xdr:col>76</xdr:col>
      <xdr:colOff>114300</xdr:colOff>
      <xdr:row>36</xdr:row>
      <xdr:rowOff>38926</xdr:rowOff>
    </xdr:to>
    <xdr:cxnSp macro="">
      <xdr:nvCxnSpPr>
        <xdr:cNvPr id="522" name="直線コネクタ 521"/>
        <xdr:cNvCxnSpPr/>
      </xdr:nvCxnSpPr>
      <xdr:spPr>
        <a:xfrm>
          <a:off x="13703300" y="5709615"/>
          <a:ext cx="889000" cy="50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3" name="フローチャート: 判断 522"/>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4" name="テキスト ボックス 523"/>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30829</xdr:rowOff>
    </xdr:from>
    <xdr:to>
      <xdr:col>71</xdr:col>
      <xdr:colOff>177800</xdr:colOff>
      <xdr:row>33</xdr:row>
      <xdr:rowOff>51765</xdr:rowOff>
    </xdr:to>
    <xdr:cxnSp macro="">
      <xdr:nvCxnSpPr>
        <xdr:cNvPr id="525" name="直線コネクタ 524"/>
        <xdr:cNvCxnSpPr/>
      </xdr:nvCxnSpPr>
      <xdr:spPr>
        <a:xfrm>
          <a:off x="12814300" y="5688679"/>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6" name="フローチャート: 判断 525"/>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27" name="テキスト ボックス 526"/>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8" name="フローチャート: 判断 527"/>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9" name="テキスト ボックス 528"/>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6776</xdr:rowOff>
    </xdr:from>
    <xdr:to>
      <xdr:col>85</xdr:col>
      <xdr:colOff>177800</xdr:colOff>
      <xdr:row>35</xdr:row>
      <xdr:rowOff>108376</xdr:rowOff>
    </xdr:to>
    <xdr:sp macro="" textlink="">
      <xdr:nvSpPr>
        <xdr:cNvPr id="535" name="楕円 534"/>
        <xdr:cNvSpPr/>
      </xdr:nvSpPr>
      <xdr:spPr>
        <a:xfrm>
          <a:off x="16268700" y="60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29653</xdr:rowOff>
    </xdr:from>
    <xdr:ext cx="534377" cy="259045"/>
    <xdr:sp macro="" textlink="">
      <xdr:nvSpPr>
        <xdr:cNvPr id="536" name="消防費該当値テキスト"/>
        <xdr:cNvSpPr txBox="1"/>
      </xdr:nvSpPr>
      <xdr:spPr>
        <a:xfrm>
          <a:off x="16370300"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84023</xdr:rowOff>
    </xdr:from>
    <xdr:to>
      <xdr:col>81</xdr:col>
      <xdr:colOff>101600</xdr:colOff>
      <xdr:row>36</xdr:row>
      <xdr:rowOff>14173</xdr:rowOff>
    </xdr:to>
    <xdr:sp macro="" textlink="">
      <xdr:nvSpPr>
        <xdr:cNvPr id="537" name="楕円 536"/>
        <xdr:cNvSpPr/>
      </xdr:nvSpPr>
      <xdr:spPr>
        <a:xfrm>
          <a:off x="15430500" y="60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30700</xdr:rowOff>
    </xdr:from>
    <xdr:ext cx="534377" cy="259045"/>
    <xdr:sp macro="" textlink="">
      <xdr:nvSpPr>
        <xdr:cNvPr id="538" name="テキスト ボックス 537"/>
        <xdr:cNvSpPr txBox="1"/>
      </xdr:nvSpPr>
      <xdr:spPr>
        <a:xfrm>
          <a:off x="15214111" y="58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159576</xdr:rowOff>
    </xdr:from>
    <xdr:to>
      <xdr:col>76</xdr:col>
      <xdr:colOff>165100</xdr:colOff>
      <xdr:row>36</xdr:row>
      <xdr:rowOff>89726</xdr:rowOff>
    </xdr:to>
    <xdr:sp macro="" textlink="">
      <xdr:nvSpPr>
        <xdr:cNvPr id="539" name="楕円 538"/>
        <xdr:cNvSpPr/>
      </xdr:nvSpPr>
      <xdr:spPr>
        <a:xfrm>
          <a:off x="14541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80853</xdr:rowOff>
    </xdr:from>
    <xdr:ext cx="534377" cy="259045"/>
    <xdr:sp macro="" textlink="">
      <xdr:nvSpPr>
        <xdr:cNvPr id="540" name="テキスト ボックス 539"/>
        <xdr:cNvSpPr txBox="1"/>
      </xdr:nvSpPr>
      <xdr:spPr>
        <a:xfrm>
          <a:off x="14325111" y="62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965</xdr:rowOff>
    </xdr:from>
    <xdr:to>
      <xdr:col>72</xdr:col>
      <xdr:colOff>38100</xdr:colOff>
      <xdr:row>33</xdr:row>
      <xdr:rowOff>102565</xdr:rowOff>
    </xdr:to>
    <xdr:sp macro="" textlink="">
      <xdr:nvSpPr>
        <xdr:cNvPr id="541" name="楕円 540"/>
        <xdr:cNvSpPr/>
      </xdr:nvSpPr>
      <xdr:spPr>
        <a:xfrm>
          <a:off x="13652500" y="56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119092</xdr:rowOff>
    </xdr:from>
    <xdr:ext cx="534377" cy="259045"/>
    <xdr:sp macro="" textlink="">
      <xdr:nvSpPr>
        <xdr:cNvPr id="542" name="テキスト ボックス 541"/>
        <xdr:cNvSpPr txBox="1"/>
      </xdr:nvSpPr>
      <xdr:spPr>
        <a:xfrm>
          <a:off x="13436111" y="543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151479</xdr:rowOff>
    </xdr:from>
    <xdr:to>
      <xdr:col>67</xdr:col>
      <xdr:colOff>101600</xdr:colOff>
      <xdr:row>33</xdr:row>
      <xdr:rowOff>81629</xdr:rowOff>
    </xdr:to>
    <xdr:sp macro="" textlink="">
      <xdr:nvSpPr>
        <xdr:cNvPr id="543" name="楕円 542"/>
        <xdr:cNvSpPr/>
      </xdr:nvSpPr>
      <xdr:spPr>
        <a:xfrm>
          <a:off x="12763500" y="56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98156</xdr:rowOff>
    </xdr:from>
    <xdr:ext cx="534377" cy="259045"/>
    <xdr:sp macro="" textlink="">
      <xdr:nvSpPr>
        <xdr:cNvPr id="544" name="テキスト ボックス 543"/>
        <xdr:cNvSpPr txBox="1"/>
      </xdr:nvSpPr>
      <xdr:spPr>
        <a:xfrm>
          <a:off x="12547111" y="54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8" name="直線コネクタ 567"/>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9"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0" name="直線コネクタ 569"/>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1"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2" name="直線コネクタ 571"/>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28890</xdr:rowOff>
    </xdr:from>
    <xdr:to>
      <xdr:col>85</xdr:col>
      <xdr:colOff>127000</xdr:colOff>
      <xdr:row>55</xdr:row>
      <xdr:rowOff>103277</xdr:rowOff>
    </xdr:to>
    <xdr:cxnSp macro="">
      <xdr:nvCxnSpPr>
        <xdr:cNvPr id="573" name="直線コネクタ 572"/>
        <xdr:cNvCxnSpPr/>
      </xdr:nvCxnSpPr>
      <xdr:spPr>
        <a:xfrm flipV="1">
          <a:off x="15481300" y="9458640"/>
          <a:ext cx="8382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4"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5" name="フローチャート: 判断 574"/>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103277</xdr:rowOff>
    </xdr:from>
    <xdr:to>
      <xdr:col>81</xdr:col>
      <xdr:colOff>50800</xdr:colOff>
      <xdr:row>55</xdr:row>
      <xdr:rowOff>114105</xdr:rowOff>
    </xdr:to>
    <xdr:cxnSp macro="">
      <xdr:nvCxnSpPr>
        <xdr:cNvPr id="576" name="直線コネクタ 575"/>
        <xdr:cNvCxnSpPr/>
      </xdr:nvCxnSpPr>
      <xdr:spPr>
        <a:xfrm flipV="1">
          <a:off x="14592300" y="9533027"/>
          <a:ext cx="8890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7" name="フローチャート: 判断 576"/>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78" name="テキスト ボックス 577"/>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114105</xdr:rowOff>
    </xdr:from>
    <xdr:to>
      <xdr:col>76</xdr:col>
      <xdr:colOff>114300</xdr:colOff>
      <xdr:row>56</xdr:row>
      <xdr:rowOff>54973</xdr:rowOff>
    </xdr:to>
    <xdr:cxnSp macro="">
      <xdr:nvCxnSpPr>
        <xdr:cNvPr id="579" name="直線コネクタ 578"/>
        <xdr:cNvCxnSpPr/>
      </xdr:nvCxnSpPr>
      <xdr:spPr>
        <a:xfrm flipV="1">
          <a:off x="13703300" y="9543855"/>
          <a:ext cx="889000" cy="1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0" name="フローチャート: 判断 579"/>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1" name="テキスト ボックス 580"/>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155275</xdr:rowOff>
    </xdr:from>
    <xdr:to>
      <xdr:col>71</xdr:col>
      <xdr:colOff>177800</xdr:colOff>
      <xdr:row>56</xdr:row>
      <xdr:rowOff>54973</xdr:rowOff>
    </xdr:to>
    <xdr:cxnSp macro="">
      <xdr:nvCxnSpPr>
        <xdr:cNvPr id="582" name="直線コネクタ 581"/>
        <xdr:cNvCxnSpPr/>
      </xdr:nvCxnSpPr>
      <xdr:spPr>
        <a:xfrm>
          <a:off x="12814300" y="9585025"/>
          <a:ext cx="889000" cy="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3" name="フローチャート: 判断 582"/>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4" name="テキスト ボックス 583"/>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5" name="フローチャート: 判断 584"/>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86" name="テキスト ボックス 585"/>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149540</xdr:rowOff>
    </xdr:from>
    <xdr:to>
      <xdr:col>85</xdr:col>
      <xdr:colOff>177800</xdr:colOff>
      <xdr:row>55</xdr:row>
      <xdr:rowOff>79690</xdr:rowOff>
    </xdr:to>
    <xdr:sp macro="" textlink="">
      <xdr:nvSpPr>
        <xdr:cNvPr id="592" name="楕円 591"/>
        <xdr:cNvSpPr/>
      </xdr:nvSpPr>
      <xdr:spPr>
        <a:xfrm>
          <a:off x="16268700" y="94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967</xdr:rowOff>
    </xdr:from>
    <xdr:ext cx="534377" cy="259045"/>
    <xdr:sp macro="" textlink="">
      <xdr:nvSpPr>
        <xdr:cNvPr id="593" name="教育費該当値テキスト"/>
        <xdr:cNvSpPr txBox="1"/>
      </xdr:nvSpPr>
      <xdr:spPr>
        <a:xfrm>
          <a:off x="16370300" y="92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52477</xdr:rowOff>
    </xdr:from>
    <xdr:to>
      <xdr:col>81</xdr:col>
      <xdr:colOff>101600</xdr:colOff>
      <xdr:row>55</xdr:row>
      <xdr:rowOff>154077</xdr:rowOff>
    </xdr:to>
    <xdr:sp macro="" textlink="">
      <xdr:nvSpPr>
        <xdr:cNvPr id="594" name="楕円 593"/>
        <xdr:cNvSpPr/>
      </xdr:nvSpPr>
      <xdr:spPr>
        <a:xfrm>
          <a:off x="15430500" y="9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170604</xdr:rowOff>
    </xdr:from>
    <xdr:ext cx="534377" cy="259045"/>
    <xdr:sp macro="" textlink="">
      <xdr:nvSpPr>
        <xdr:cNvPr id="595" name="テキスト ボックス 594"/>
        <xdr:cNvSpPr txBox="1"/>
      </xdr:nvSpPr>
      <xdr:spPr>
        <a:xfrm>
          <a:off x="15214111" y="92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63305</xdr:rowOff>
    </xdr:from>
    <xdr:to>
      <xdr:col>76</xdr:col>
      <xdr:colOff>165100</xdr:colOff>
      <xdr:row>55</xdr:row>
      <xdr:rowOff>164905</xdr:rowOff>
    </xdr:to>
    <xdr:sp macro="" textlink="">
      <xdr:nvSpPr>
        <xdr:cNvPr id="596" name="楕円 595"/>
        <xdr:cNvSpPr/>
      </xdr:nvSpPr>
      <xdr:spPr>
        <a:xfrm>
          <a:off x="14541500" y="94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9982</xdr:rowOff>
    </xdr:from>
    <xdr:ext cx="534377" cy="259045"/>
    <xdr:sp macro="" textlink="">
      <xdr:nvSpPr>
        <xdr:cNvPr id="597" name="テキスト ボックス 596"/>
        <xdr:cNvSpPr txBox="1"/>
      </xdr:nvSpPr>
      <xdr:spPr>
        <a:xfrm>
          <a:off x="14325111" y="926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4173</xdr:rowOff>
    </xdr:from>
    <xdr:to>
      <xdr:col>72</xdr:col>
      <xdr:colOff>38100</xdr:colOff>
      <xdr:row>56</xdr:row>
      <xdr:rowOff>105773</xdr:rowOff>
    </xdr:to>
    <xdr:sp macro="" textlink="">
      <xdr:nvSpPr>
        <xdr:cNvPr id="598" name="楕円 597"/>
        <xdr:cNvSpPr/>
      </xdr:nvSpPr>
      <xdr:spPr>
        <a:xfrm>
          <a:off x="13652500" y="96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122300</xdr:rowOff>
    </xdr:from>
    <xdr:ext cx="534377" cy="259045"/>
    <xdr:sp macro="" textlink="">
      <xdr:nvSpPr>
        <xdr:cNvPr id="599" name="テキスト ボックス 598"/>
        <xdr:cNvSpPr txBox="1"/>
      </xdr:nvSpPr>
      <xdr:spPr>
        <a:xfrm>
          <a:off x="13436111" y="93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104475</xdr:rowOff>
    </xdr:from>
    <xdr:to>
      <xdr:col>67</xdr:col>
      <xdr:colOff>101600</xdr:colOff>
      <xdr:row>56</xdr:row>
      <xdr:rowOff>34625</xdr:rowOff>
    </xdr:to>
    <xdr:sp macro="" textlink="">
      <xdr:nvSpPr>
        <xdr:cNvPr id="600" name="楕円 599"/>
        <xdr:cNvSpPr/>
      </xdr:nvSpPr>
      <xdr:spPr>
        <a:xfrm>
          <a:off x="12763500" y="95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51152</xdr:rowOff>
    </xdr:from>
    <xdr:ext cx="534377" cy="259045"/>
    <xdr:sp macro="" textlink="">
      <xdr:nvSpPr>
        <xdr:cNvPr id="601" name="テキスト ボックス 600"/>
        <xdr:cNvSpPr txBox="1"/>
      </xdr:nvSpPr>
      <xdr:spPr>
        <a:xfrm>
          <a:off x="12547111" y="93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5" name="直線コネクタ 624"/>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6"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8"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9" name="直線コネクタ 628"/>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106108</xdr:rowOff>
    </xdr:from>
    <xdr:to>
      <xdr:col>85</xdr:col>
      <xdr:colOff>127000</xdr:colOff>
      <xdr:row>79</xdr:row>
      <xdr:rowOff>2336</xdr:rowOff>
    </xdr:to>
    <xdr:cxnSp macro="">
      <xdr:nvCxnSpPr>
        <xdr:cNvPr id="630" name="直線コネクタ 629"/>
        <xdr:cNvCxnSpPr/>
      </xdr:nvCxnSpPr>
      <xdr:spPr>
        <a:xfrm>
          <a:off x="15481300" y="13479208"/>
          <a:ext cx="838200" cy="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1"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2" name="フローチャート: 判断 631"/>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106108</xdr:rowOff>
    </xdr:from>
    <xdr:to>
      <xdr:col>81</xdr:col>
      <xdr:colOff>50800</xdr:colOff>
      <xdr:row>78</xdr:row>
      <xdr:rowOff>130608</xdr:rowOff>
    </xdr:to>
    <xdr:cxnSp macro="">
      <xdr:nvCxnSpPr>
        <xdr:cNvPr id="633" name="直線コネクタ 632"/>
        <xdr:cNvCxnSpPr/>
      </xdr:nvCxnSpPr>
      <xdr:spPr>
        <a:xfrm flipV="1">
          <a:off x="14592300" y="13479208"/>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4" name="フローチャート: 判断 633"/>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5" name="テキスト ボックス 634"/>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130608</xdr:rowOff>
    </xdr:from>
    <xdr:to>
      <xdr:col>76</xdr:col>
      <xdr:colOff>114300</xdr:colOff>
      <xdr:row>79</xdr:row>
      <xdr:rowOff>5398</xdr:rowOff>
    </xdr:to>
    <xdr:cxnSp macro="">
      <xdr:nvCxnSpPr>
        <xdr:cNvPr id="636" name="直線コネクタ 635"/>
        <xdr:cNvCxnSpPr/>
      </xdr:nvCxnSpPr>
      <xdr:spPr>
        <a:xfrm flipV="1">
          <a:off x="13703300" y="13503708"/>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7" name="フローチャート: 判断 636"/>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65688</xdr:rowOff>
    </xdr:from>
    <xdr:ext cx="469744" cy="259045"/>
    <xdr:sp macro="" textlink="">
      <xdr:nvSpPr>
        <xdr:cNvPr id="638" name="テキスト ボックス 637"/>
        <xdr:cNvSpPr txBox="1"/>
      </xdr:nvSpPr>
      <xdr:spPr>
        <a:xfrm>
          <a:off x="14357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5398</xdr:rowOff>
    </xdr:from>
    <xdr:to>
      <xdr:col>71</xdr:col>
      <xdr:colOff>177800</xdr:colOff>
      <xdr:row>79</xdr:row>
      <xdr:rowOff>9677</xdr:rowOff>
    </xdr:to>
    <xdr:cxnSp macro="">
      <xdr:nvCxnSpPr>
        <xdr:cNvPr id="639" name="直線コネクタ 638"/>
        <xdr:cNvCxnSpPr/>
      </xdr:nvCxnSpPr>
      <xdr:spPr>
        <a:xfrm flipV="1">
          <a:off x="12814300" y="1354994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0" name="フローチャート: 判断 639"/>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1" name="テキスト ボックス 640"/>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2" name="フローチャート: 判断 641"/>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3" name="テキスト ボックス 642"/>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122986</xdr:rowOff>
    </xdr:from>
    <xdr:to>
      <xdr:col>85</xdr:col>
      <xdr:colOff>177800</xdr:colOff>
      <xdr:row>79</xdr:row>
      <xdr:rowOff>53136</xdr:rowOff>
    </xdr:to>
    <xdr:sp macro="" textlink="">
      <xdr:nvSpPr>
        <xdr:cNvPr id="649" name="楕円 648"/>
        <xdr:cNvSpPr/>
      </xdr:nvSpPr>
      <xdr:spPr>
        <a:xfrm>
          <a:off x="16268700" y="1349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82363</xdr:rowOff>
    </xdr:from>
    <xdr:ext cx="469744" cy="259045"/>
    <xdr:sp macro="" textlink="">
      <xdr:nvSpPr>
        <xdr:cNvPr id="650" name="災害復旧費該当値テキスト"/>
        <xdr:cNvSpPr txBox="1"/>
      </xdr:nvSpPr>
      <xdr:spPr>
        <a:xfrm>
          <a:off x="16370300" y="132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55308</xdr:rowOff>
    </xdr:from>
    <xdr:to>
      <xdr:col>81</xdr:col>
      <xdr:colOff>101600</xdr:colOff>
      <xdr:row>78</xdr:row>
      <xdr:rowOff>156908</xdr:rowOff>
    </xdr:to>
    <xdr:sp macro="" textlink="">
      <xdr:nvSpPr>
        <xdr:cNvPr id="651" name="楕円 650"/>
        <xdr:cNvSpPr/>
      </xdr:nvSpPr>
      <xdr:spPr>
        <a:xfrm>
          <a:off x="15430500" y="134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1985</xdr:rowOff>
    </xdr:from>
    <xdr:ext cx="469744" cy="259045"/>
    <xdr:sp macro="" textlink="">
      <xdr:nvSpPr>
        <xdr:cNvPr id="652" name="テキスト ボックス 651"/>
        <xdr:cNvSpPr txBox="1"/>
      </xdr:nvSpPr>
      <xdr:spPr>
        <a:xfrm>
          <a:off x="15246428" y="132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79808</xdr:rowOff>
    </xdr:from>
    <xdr:to>
      <xdr:col>76</xdr:col>
      <xdr:colOff>165100</xdr:colOff>
      <xdr:row>79</xdr:row>
      <xdr:rowOff>9958</xdr:rowOff>
    </xdr:to>
    <xdr:sp macro="" textlink="">
      <xdr:nvSpPr>
        <xdr:cNvPr id="653" name="楕円 652"/>
        <xdr:cNvSpPr/>
      </xdr:nvSpPr>
      <xdr:spPr>
        <a:xfrm>
          <a:off x="14541500" y="134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26485</xdr:rowOff>
    </xdr:from>
    <xdr:ext cx="469744" cy="259045"/>
    <xdr:sp macro="" textlink="">
      <xdr:nvSpPr>
        <xdr:cNvPr id="654" name="テキスト ボックス 653"/>
        <xdr:cNvSpPr txBox="1"/>
      </xdr:nvSpPr>
      <xdr:spPr>
        <a:xfrm>
          <a:off x="14357428" y="132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126048</xdr:rowOff>
    </xdr:from>
    <xdr:to>
      <xdr:col>72</xdr:col>
      <xdr:colOff>38100</xdr:colOff>
      <xdr:row>79</xdr:row>
      <xdr:rowOff>56198</xdr:rowOff>
    </xdr:to>
    <xdr:sp macro="" textlink="">
      <xdr:nvSpPr>
        <xdr:cNvPr id="655" name="楕円 654"/>
        <xdr:cNvSpPr/>
      </xdr:nvSpPr>
      <xdr:spPr>
        <a:xfrm>
          <a:off x="13652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47325</xdr:rowOff>
    </xdr:from>
    <xdr:ext cx="469744" cy="259045"/>
    <xdr:sp macro="" textlink="">
      <xdr:nvSpPr>
        <xdr:cNvPr id="656" name="テキスト ボックス 655"/>
        <xdr:cNvSpPr txBox="1"/>
      </xdr:nvSpPr>
      <xdr:spPr>
        <a:xfrm>
          <a:off x="13468428" y="1359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130327</xdr:rowOff>
    </xdr:from>
    <xdr:to>
      <xdr:col>67</xdr:col>
      <xdr:colOff>101600</xdr:colOff>
      <xdr:row>79</xdr:row>
      <xdr:rowOff>60477</xdr:rowOff>
    </xdr:to>
    <xdr:sp macro="" textlink="">
      <xdr:nvSpPr>
        <xdr:cNvPr id="657" name="楕円 656"/>
        <xdr:cNvSpPr/>
      </xdr:nvSpPr>
      <xdr:spPr>
        <a:xfrm>
          <a:off x="12763500" y="135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51604</xdr:rowOff>
    </xdr:from>
    <xdr:ext cx="469744" cy="259045"/>
    <xdr:sp macro="" textlink="">
      <xdr:nvSpPr>
        <xdr:cNvPr id="658" name="テキスト ボックス 657"/>
        <xdr:cNvSpPr txBox="1"/>
      </xdr:nvSpPr>
      <xdr:spPr>
        <a:xfrm>
          <a:off x="12579428" y="135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2" name="直線コネクタ 681"/>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3"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4" name="直線コネクタ 683"/>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5"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6" name="直線コネクタ 685"/>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66273</xdr:rowOff>
    </xdr:from>
    <xdr:to>
      <xdr:col>85</xdr:col>
      <xdr:colOff>127000</xdr:colOff>
      <xdr:row>96</xdr:row>
      <xdr:rowOff>144332</xdr:rowOff>
    </xdr:to>
    <xdr:cxnSp macro="">
      <xdr:nvCxnSpPr>
        <xdr:cNvPr id="687" name="直線コネクタ 686"/>
        <xdr:cNvCxnSpPr/>
      </xdr:nvCxnSpPr>
      <xdr:spPr>
        <a:xfrm>
          <a:off x="15481300" y="16354023"/>
          <a:ext cx="8382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88"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9" name="フローチャート: 判断 688"/>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100045</xdr:rowOff>
    </xdr:from>
    <xdr:to>
      <xdr:col>81</xdr:col>
      <xdr:colOff>50800</xdr:colOff>
      <xdr:row>95</xdr:row>
      <xdr:rowOff>66273</xdr:rowOff>
    </xdr:to>
    <xdr:cxnSp macro="">
      <xdr:nvCxnSpPr>
        <xdr:cNvPr id="690" name="直線コネクタ 689"/>
        <xdr:cNvCxnSpPr/>
      </xdr:nvCxnSpPr>
      <xdr:spPr>
        <a:xfrm>
          <a:off x="14592300" y="16216345"/>
          <a:ext cx="889000" cy="1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1" name="フローチャート: 判断 690"/>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2" name="テキスト ボックス 691"/>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85279</xdr:rowOff>
    </xdr:from>
    <xdr:to>
      <xdr:col>76</xdr:col>
      <xdr:colOff>114300</xdr:colOff>
      <xdr:row>94</xdr:row>
      <xdr:rowOff>100045</xdr:rowOff>
    </xdr:to>
    <xdr:cxnSp macro="">
      <xdr:nvCxnSpPr>
        <xdr:cNvPr id="693" name="直線コネクタ 692"/>
        <xdr:cNvCxnSpPr/>
      </xdr:nvCxnSpPr>
      <xdr:spPr>
        <a:xfrm>
          <a:off x="13703300" y="15858679"/>
          <a:ext cx="889000" cy="35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4" name="フローチャート: 判断 693"/>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5" name="テキスト ボックス 694"/>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85279</xdr:rowOff>
    </xdr:from>
    <xdr:to>
      <xdr:col>71</xdr:col>
      <xdr:colOff>177800</xdr:colOff>
      <xdr:row>93</xdr:row>
      <xdr:rowOff>49502</xdr:rowOff>
    </xdr:to>
    <xdr:cxnSp macro="">
      <xdr:nvCxnSpPr>
        <xdr:cNvPr id="696" name="直線コネクタ 695"/>
        <xdr:cNvCxnSpPr/>
      </xdr:nvCxnSpPr>
      <xdr:spPr>
        <a:xfrm flipV="1">
          <a:off x="12814300" y="15858679"/>
          <a:ext cx="889000" cy="1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7" name="フローチャート: 判断 696"/>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698" name="テキスト ボックス 697"/>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9" name="フローチャート: 判断 698"/>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0" name="テキスト ボックス 699"/>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93532</xdr:rowOff>
    </xdr:from>
    <xdr:to>
      <xdr:col>85</xdr:col>
      <xdr:colOff>177800</xdr:colOff>
      <xdr:row>97</xdr:row>
      <xdr:rowOff>23682</xdr:rowOff>
    </xdr:to>
    <xdr:sp macro="" textlink="">
      <xdr:nvSpPr>
        <xdr:cNvPr id="706" name="楕円 705"/>
        <xdr:cNvSpPr/>
      </xdr:nvSpPr>
      <xdr:spPr>
        <a:xfrm>
          <a:off x="16268700" y="165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116409</xdr:rowOff>
    </xdr:from>
    <xdr:ext cx="534377" cy="259045"/>
    <xdr:sp macro="" textlink="">
      <xdr:nvSpPr>
        <xdr:cNvPr id="707" name="公債費該当値テキスト"/>
        <xdr:cNvSpPr txBox="1"/>
      </xdr:nvSpPr>
      <xdr:spPr>
        <a:xfrm>
          <a:off x="16370300" y="164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15473</xdr:rowOff>
    </xdr:from>
    <xdr:to>
      <xdr:col>81</xdr:col>
      <xdr:colOff>101600</xdr:colOff>
      <xdr:row>95</xdr:row>
      <xdr:rowOff>117073</xdr:rowOff>
    </xdr:to>
    <xdr:sp macro="" textlink="">
      <xdr:nvSpPr>
        <xdr:cNvPr id="708" name="楕円 707"/>
        <xdr:cNvSpPr/>
      </xdr:nvSpPr>
      <xdr:spPr>
        <a:xfrm>
          <a:off x="15430500" y="1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133600</xdr:rowOff>
    </xdr:from>
    <xdr:ext cx="534377" cy="259045"/>
    <xdr:sp macro="" textlink="">
      <xdr:nvSpPr>
        <xdr:cNvPr id="709" name="テキスト ボックス 708"/>
        <xdr:cNvSpPr txBox="1"/>
      </xdr:nvSpPr>
      <xdr:spPr>
        <a:xfrm>
          <a:off x="15214111" y="160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49245</xdr:rowOff>
    </xdr:from>
    <xdr:to>
      <xdr:col>76</xdr:col>
      <xdr:colOff>165100</xdr:colOff>
      <xdr:row>94</xdr:row>
      <xdr:rowOff>150845</xdr:rowOff>
    </xdr:to>
    <xdr:sp macro="" textlink="">
      <xdr:nvSpPr>
        <xdr:cNvPr id="710" name="楕円 709"/>
        <xdr:cNvSpPr/>
      </xdr:nvSpPr>
      <xdr:spPr>
        <a:xfrm>
          <a:off x="14541500" y="1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167372</xdr:rowOff>
    </xdr:from>
    <xdr:ext cx="599010" cy="259045"/>
    <xdr:sp macro="" textlink="">
      <xdr:nvSpPr>
        <xdr:cNvPr id="711" name="テキスト ボックス 710"/>
        <xdr:cNvSpPr txBox="1"/>
      </xdr:nvSpPr>
      <xdr:spPr>
        <a:xfrm>
          <a:off x="14292795" y="1594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34479</xdr:rowOff>
    </xdr:from>
    <xdr:to>
      <xdr:col>72</xdr:col>
      <xdr:colOff>38100</xdr:colOff>
      <xdr:row>92</xdr:row>
      <xdr:rowOff>136079</xdr:rowOff>
    </xdr:to>
    <xdr:sp macro="" textlink="">
      <xdr:nvSpPr>
        <xdr:cNvPr id="712" name="楕円 711"/>
        <xdr:cNvSpPr/>
      </xdr:nvSpPr>
      <xdr:spPr>
        <a:xfrm>
          <a:off x="13652500" y="158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152606</xdr:rowOff>
    </xdr:from>
    <xdr:ext cx="599010" cy="259045"/>
    <xdr:sp macro="" textlink="">
      <xdr:nvSpPr>
        <xdr:cNvPr id="713" name="テキスト ボックス 712"/>
        <xdr:cNvSpPr txBox="1"/>
      </xdr:nvSpPr>
      <xdr:spPr>
        <a:xfrm>
          <a:off x="13403795" y="1558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170152</xdr:rowOff>
    </xdr:from>
    <xdr:to>
      <xdr:col>67</xdr:col>
      <xdr:colOff>101600</xdr:colOff>
      <xdr:row>93</xdr:row>
      <xdr:rowOff>100302</xdr:rowOff>
    </xdr:to>
    <xdr:sp macro="" textlink="">
      <xdr:nvSpPr>
        <xdr:cNvPr id="714" name="楕円 713"/>
        <xdr:cNvSpPr/>
      </xdr:nvSpPr>
      <xdr:spPr>
        <a:xfrm>
          <a:off x="12763500" y="15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116829</xdr:rowOff>
    </xdr:from>
    <xdr:ext cx="599010" cy="259045"/>
    <xdr:sp macro="" textlink="">
      <xdr:nvSpPr>
        <xdr:cNvPr id="715" name="テキスト ボックス 714"/>
        <xdr:cNvSpPr txBox="1"/>
      </xdr:nvSpPr>
      <xdr:spPr>
        <a:xfrm>
          <a:off x="12514795" y="1571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7" name="直線コネクタ 736"/>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0"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1" name="直線コネクタ 740"/>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3"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4" name="フローチャート: 判断 743"/>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9" name="フローチャート: 判断 748"/>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0" name="テキスト ボックス 749"/>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2" name="フローチャート: 判断 751"/>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3" name="テキスト ボックス 752"/>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4" name="フローチャート: 判断 753"/>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5" name="テキスト ボックス 754"/>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2"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4" name="テキスト ボックス 78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6" name="テキスト ボックス 78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8" name="テキスト ボックス 78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0" name="テキスト ボックス 78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フローチャート: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3" name="フローチャート: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6" name="フローチャート: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9" name="フローチャート: 判断 808"/>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0" name="テキスト ボックス 809"/>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フローチャート: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2" name="テキスト ボックス 81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1" name="テキスト ボックス 820"/>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3" name="テキスト ボックス 822"/>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7" name="テキスト ボックス 82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ける目的別歳出決算額の住民１人当たりのコストを分析すると、議会費及び商工費、土木費、今年度支出のなかった諸支出金及び前年度繰上充用金を除く全ての費目で、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これについては、性質別分析でも述べたとおり、本町の地理的、地形的条件や町の面積、進捗著しい人口減少や少子高齢化等により行政コストが割高となっていることが要因であると考えられる。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上記に挙げた要因の改善は非常に厳しい状況にあり、今後も住民１人あたりのコストが高止まりする状況が続くと考えられるが、特に県においても取組み強化が進められている「人口減少対策」は本町でも喫緊な課題であり、各種計画と連動した財政運営を主軸に将来のビジョンを具現化し、魅力あるまちづくりに向けた取組みを推進していく必要がある。</a:t>
          </a:r>
        </a:p>
        <a:p>
          <a:r>
            <a:rPr kumimoji="1" lang="ja-JP" altLang="en-US" sz="1300">
              <a:latin typeface="ＭＳ Ｐゴシック" panose="020B0600070205080204" pitchFamily="50" charset="-128"/>
              <a:ea typeface="ＭＳ Ｐゴシック" panose="020B0600070205080204" pitchFamily="50" charset="-128"/>
            </a:rPr>
            <a:t>　また、そうした取組みを推進させるため、性質別における財政分析などを考慮し、弾力性のある財政健全化を維持し、将来にわたり積極的な事業実施を継続できる状況を整えていきたい。</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年度から計画を進めている、「まち・ひと・しごと創生総合戦略」による創生事業により平均を大きく上回る要因となったものである。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実質収支比率は標準財政規模に対する実質収支の割合をいうものであるが、本町の実質収支額は毎年度黒字となっている。</a:t>
          </a:r>
        </a:p>
        <a:p>
          <a:r>
            <a:rPr kumimoji="1" lang="ja-JP" altLang="en-US" sz="1200">
              <a:latin typeface="ＭＳ ゴシック" pitchFamily="49" charset="-128"/>
              <a:ea typeface="ＭＳ ゴシック" pitchFamily="49" charset="-128"/>
            </a:rPr>
            <a:t>　今年度は、実質収支比率は一般的に３～５％程度が望ましいとされることから、概ね適正な財政運営がなされたものと分析している。</a:t>
          </a:r>
        </a:p>
        <a:p>
          <a:r>
            <a:rPr kumimoji="1" lang="ja-JP" altLang="en-US" sz="1200">
              <a:latin typeface="ＭＳ ゴシック" pitchFamily="49" charset="-128"/>
              <a:ea typeface="ＭＳ ゴシック" pitchFamily="49" charset="-128"/>
            </a:rPr>
            <a:t>　今後もこうした状況を維持しながら、主要財源である普通交付税の推移を注視しつつ、町の将来を見据えた財政運営に努めていきたい。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一般会計及び特別会計の全ての会計で黒字となった。</a:t>
          </a:r>
        </a:p>
        <a:p>
          <a:r>
            <a:rPr kumimoji="1" lang="ja-JP" altLang="en-US" sz="1400">
              <a:latin typeface="ＭＳ ゴシック" pitchFamily="49" charset="-128"/>
              <a:ea typeface="ＭＳ ゴシック" pitchFamily="49" charset="-128"/>
            </a:rPr>
            <a:t>　今後は、予想される公共施設等の更新時期の到来や人口減少を伴う高齢化対策など、特別会計においては水道、下水道の施設更新に膨大な費用が嵩むことが予想され、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p>
        <a:p>
          <a:r>
            <a:rPr kumimoji="1" lang="ja-JP" altLang="en-US" sz="1400">
              <a:latin typeface="ＭＳ ゴシック" pitchFamily="49" charset="-128"/>
              <a:ea typeface="ＭＳ ゴシック" pitchFamily="49" charset="-128"/>
            </a:rPr>
            <a:t>　また、標準財政規模においては、一般財源である地方税の収入が低迷しており、併せて普通交付税も合併算定替えにより減少しているため、適正な財政規模へと移行を進めて行く必要がある。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実質公債費比率の分子となる元利償還金の額は、新規の地方債の発行の抑制や、これまでも続けてきた繰上償還や高利率の地方債の借換え等により、算入公債費を上回る状況となった。</a:t>
          </a:r>
        </a:p>
        <a:p>
          <a:r>
            <a:rPr kumimoji="1" lang="ja-JP" altLang="en-US" sz="1200">
              <a:latin typeface="ＭＳ ゴシック" pitchFamily="49" charset="-128"/>
              <a:ea typeface="ＭＳ ゴシック" pitchFamily="49" charset="-128"/>
            </a:rPr>
            <a:t>　これに対し、公営企業債の元利償還金に対する繰入金は、合併後も引き続き事業を展開してきた簡易水道、下水道事業への公債費償還分として増加傾向となっており、今後も施設更新等により増加することが予想されることから、適正な債務管理に努めていきたい。</a:t>
          </a:r>
        </a:p>
        <a:p>
          <a:r>
            <a:rPr kumimoji="1" lang="ja-JP" altLang="en-US" sz="1200">
              <a:latin typeface="ＭＳ ゴシック" pitchFamily="49" charset="-128"/>
              <a:ea typeface="ＭＳ ゴシック" pitchFamily="49" charset="-128"/>
            </a:rPr>
            <a:t>　また、</a:t>
          </a:r>
          <a:r>
            <a:rPr kumimoji="1" lang="ja-JP" altLang="en-US" sz="1050">
              <a:latin typeface="ＭＳ ゴシック" pitchFamily="49" charset="-128"/>
              <a:ea typeface="ＭＳ ゴシック" pitchFamily="49" charset="-128"/>
            </a:rPr>
            <a:t>一部</a:t>
          </a:r>
          <a:r>
            <a:rPr kumimoji="1" lang="ja-JP" altLang="en-US" sz="1200">
              <a:latin typeface="ＭＳ ゴシック" pitchFamily="49" charset="-128"/>
              <a:ea typeface="ＭＳ ゴシック" pitchFamily="49" charset="-128"/>
            </a:rPr>
            <a:t>事務組合として飯富病院、峡南衛生組合、峡南広域行政組合の構成下にあり、施設の整備、更新など将来的な負担増加要素も懸念されることから、弾力性を保ちつつ対応することが重要と考えている。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将来負担比率の分子の中で大きな割合を占める地方債の現在高は、地方債の発行抑制、継続的な繰上償還や高利率な地方債の借換え等により、年々減少してきている。</a:t>
          </a:r>
        </a:p>
        <a:p>
          <a:r>
            <a:rPr kumimoji="1" lang="ja-JP" altLang="en-US" sz="1200">
              <a:latin typeface="ＭＳ ゴシック" pitchFamily="49" charset="-128"/>
              <a:ea typeface="ＭＳ ゴシック" pitchFamily="49" charset="-128"/>
            </a:rPr>
            <a:t>　充当可能財源等である基準財政需要額算入見込額は減少傾向にあるが、充当可能基金については、年度末の剰余財源を考慮しながら積み増しを行ってきたことなどにより増額となってきている。</a:t>
          </a:r>
        </a:p>
        <a:p>
          <a:r>
            <a:rPr kumimoji="1" lang="ja-JP" altLang="en-US" sz="1200">
              <a:latin typeface="ＭＳ ゴシック" pitchFamily="49" charset="-128"/>
              <a:ea typeface="ＭＳ ゴシック" pitchFamily="49" charset="-128"/>
            </a:rPr>
            <a:t>　これにより、将来負担比率の分子の額は過去最低の額となり、今年度の将来負担比率は算出されない良好な状態となった。</a:t>
          </a:r>
        </a:p>
        <a:p>
          <a:r>
            <a:rPr kumimoji="1" lang="ja-JP" altLang="en-US" sz="1200">
              <a:latin typeface="ＭＳ ゴシック" pitchFamily="49" charset="-128"/>
              <a:ea typeface="ＭＳ ゴシック" pitchFamily="49" charset="-128"/>
            </a:rPr>
            <a:t>　しかしながら、公営企業債等への繰出金については、合併以降も引き続き事業を展開してきた簡易水道事業、下水道事業の公債費の増加が見込まれるため、今後は上昇に転じることが予想される。</a:t>
          </a:r>
        </a:p>
        <a:p>
          <a:r>
            <a:rPr kumimoji="1" lang="ja-JP" altLang="en-US" sz="1200">
              <a:latin typeface="ＭＳ ゴシック" pitchFamily="49" charset="-128"/>
              <a:ea typeface="ＭＳ ゴシック" pitchFamily="49" charset="-128"/>
            </a:rPr>
            <a:t>　将来にわたる負担軽減のため、必要な財政機能をフルに活用しつつ財政規律の徹底と必要な施策への予算配分の重点化など財政健全化に向けた取り組みを継続していく。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本町における平成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年度決算の基金状況については、前年度比で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主な理由として、本町の今後計画を予定している事業資金として、その他特定目的基金に積み立てを行ったことで増加した。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基金を活用した予定事業として「新中学校建設事業」、「健康増進施設整備事業」、があり、併せて合併特例事業の期限が平成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年度まで延長されたことにより、「まちづくり振興基金」を配分枠を今後積立を進める予定である。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併せて合併前から引き継がれた基金の処分などを進め、財源の有効活用に向け取組みを進める。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利子以外で決算余剰金により増額した主な基金使途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・教育施設整備基金：新中学校建設事業（施設の老朽化対策と教育環境の整備）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・公共施設整備基金：健康増進施設整備事業（町民の健康増進と観光資源の活用）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・まちづくり振興基金：合併特例事業に伴う基金造成事業（まちづくりに供するソフト事業への活用）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千円の積立により草加した。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不足、地方交付税の縮減に伴う財源不足が深刻になりつつある現状を踏まえ、今後予想される公共施設更新など様々な重点事業を町民への行政サービスに影響を及ぼすことを最小限に抑え、将来を見据えた財源計画により財源不足が起きないように対策を講じて行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これまで実施してきた各種計画、諸施策など財源状況（基金含む）を連動させつつ、適正な行財政運営に努める。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千円を積立をしたため増加した。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割以上の保有していることから、新たな積立などの対応を当分実施する予定はしていない。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財政運営の弾力性を維持するため、活用を視野におきつつ財政健全化を担保に努める。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千円を積立てしたため増加した。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に伴う基金造成により「まちづくり振興基金；を設置し、積立を行っているが、基金活用には基金造成した分の返済が必要であるため、有効活用とするために繰上償還を視野に計画しており、繰上償還の財源として活用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民間資金においては、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年利率見直しを実施しており、利率上昇などに対処することも想定し、公債費の適正管理と連動させながら基金の活用に努める。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年度数値は、固定資産台帳が整備中のため、分析することができな</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比較対象となる</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年度をみると、</a:t>
          </a:r>
          <a:r>
            <a:rPr kumimoji="1" lang="ja-JP" altLang="en-US" sz="1050">
              <a:latin typeface="ＭＳ Ｐゴシック" panose="020B0600070205080204" pitchFamily="50" charset="-128"/>
              <a:ea typeface="ＭＳ Ｐゴシック" panose="020B0600070205080204" pitchFamily="50" charset="-128"/>
            </a:rPr>
            <a:t>本町の有形固定資産減価償却率は、類似団体、全国平均と比較しても非常に高い水準となっている。要因としては、本町の有形固定資産の多くを占める道路が減価償却済みの資産を多く有しているため、数値が高くなっていること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今後は公共施設個別計画を策定するにあたり、各施設の老朽化状況を把握し、計画的な施設の維持管理を進めていく。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2" name="直線コネクタ 71"/>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3" name="有形固定資産減価償却率最小値テキスト"/>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4" name="直線コネクタ 73"/>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5" name="有形固定資産減価償却率最大値テキスト"/>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6" name="直線コネクタ 75"/>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7" name="有形固定資産減価償却率平均値テキスト"/>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8" name="フローチャート: 判断 77"/>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9" name="フローチャート: 判断 78"/>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81915</xdr:rowOff>
    </xdr:from>
    <xdr:to>
      <xdr:col>19</xdr:col>
      <xdr:colOff>187325</xdr:colOff>
      <xdr:row>26</xdr:row>
      <xdr:rowOff>12065</xdr:rowOff>
    </xdr:to>
    <xdr:sp macro="" textlink="">
      <xdr:nvSpPr>
        <xdr:cNvPr id="86" name="楕円 85"/>
        <xdr:cNvSpPr/>
      </xdr:nvSpPr>
      <xdr:spPr>
        <a:xfrm>
          <a:off x="4000500" y="43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7" name="n_1aveValue有形固定資産減価償却率"/>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8" name="n_2aveValue有形固定資産減価償却率"/>
        <xdr:cNvSpPr txBox="1"/>
      </xdr:nvSpPr>
      <xdr:spPr>
        <a:xfrm>
          <a:off x="3086744" y="503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28592</xdr:rowOff>
    </xdr:from>
    <xdr:ext cx="405111" cy="259045"/>
    <xdr:sp macro="" textlink="">
      <xdr:nvSpPr>
        <xdr:cNvPr id="89" name="n_1mainValue有形固定資産減価償却率"/>
        <xdr:cNvSpPr txBox="1"/>
      </xdr:nvSpPr>
      <xdr:spPr>
        <a:xfrm>
          <a:off x="3836044" y="414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可能年数は類似団体平均を大幅に下回っている。主な要因としては計画的な繰り上げ償還を行い、地方債残高を減少させてきた結果であると考えている。今後も、計画的に地方債を活用しつつ、全体的な財務状況を踏まえて債務償還可能年数の現状維持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3" name="債務償還可能年数平均値テキスト"/>
        <xdr:cNvSpPr txBox="1"/>
      </xdr:nvSpPr>
      <xdr:spPr>
        <a:xfrm>
          <a:off x="14846300" y="5241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20108</xdr:rowOff>
    </xdr:from>
    <xdr:to>
      <xdr:col>76</xdr:col>
      <xdr:colOff>73025</xdr:colOff>
      <xdr:row>33</xdr:row>
      <xdr:rowOff>121709</xdr:rowOff>
    </xdr:to>
    <xdr:sp macro="" textlink="">
      <xdr:nvSpPr>
        <xdr:cNvPr id="130" name="楕円 129"/>
        <xdr:cNvSpPr/>
      </xdr:nvSpPr>
      <xdr:spPr>
        <a:xfrm>
          <a:off x="14744700" y="5677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169985</xdr:rowOff>
    </xdr:from>
    <xdr:ext cx="340478" cy="259045"/>
    <xdr:sp macro="" textlink="">
      <xdr:nvSpPr>
        <xdr:cNvPr id="131" name="債務償還可能年数該当値テキスト"/>
        <xdr:cNvSpPr txBox="1"/>
      </xdr:nvSpPr>
      <xdr:spPr>
        <a:xfrm>
          <a:off x="14846300" y="5656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124460</xdr:rowOff>
    </xdr:from>
    <xdr:to>
      <xdr:col>20</xdr:col>
      <xdr:colOff>38100</xdr:colOff>
      <xdr:row>34</xdr:row>
      <xdr:rowOff>54610</xdr:rowOff>
    </xdr:to>
    <xdr:sp macro="" textlink="">
      <xdr:nvSpPr>
        <xdr:cNvPr id="70" name="楕円 69"/>
        <xdr:cNvSpPr/>
      </xdr:nvSpPr>
      <xdr:spPr>
        <a:xfrm>
          <a:off x="3746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71137</xdr:rowOff>
    </xdr:from>
    <xdr:ext cx="405111" cy="259045"/>
    <xdr:sp macro="" textlink="">
      <xdr:nvSpPr>
        <xdr:cNvPr id="73" name="n_1mainValue【道路】&#10;有形固定資産減価償却率"/>
        <xdr:cNvSpPr txBox="1"/>
      </xdr:nvSpPr>
      <xdr:spPr>
        <a:xfrm>
          <a:off x="35820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18444</xdr:rowOff>
    </xdr:from>
    <xdr:to>
      <xdr:col>50</xdr:col>
      <xdr:colOff>165100</xdr:colOff>
      <xdr:row>34</xdr:row>
      <xdr:rowOff>120044</xdr:rowOff>
    </xdr:to>
    <xdr:sp macro="" textlink="">
      <xdr:nvSpPr>
        <xdr:cNvPr id="113" name="楕円 112"/>
        <xdr:cNvSpPr/>
      </xdr:nvSpPr>
      <xdr:spPr>
        <a:xfrm>
          <a:off x="9588500" y="58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136571</xdr:rowOff>
    </xdr:from>
    <xdr:ext cx="534377" cy="259045"/>
    <xdr:sp macro="" textlink="">
      <xdr:nvSpPr>
        <xdr:cNvPr id="116" name="n_1mainValue【道路】&#10;一人当たり延長"/>
        <xdr:cNvSpPr txBox="1"/>
      </xdr:nvSpPr>
      <xdr:spPr>
        <a:xfrm>
          <a:off x="9359411" y="56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164465</xdr:rowOff>
    </xdr:from>
    <xdr:to>
      <xdr:col>20</xdr:col>
      <xdr:colOff>38100</xdr:colOff>
      <xdr:row>64</xdr:row>
      <xdr:rowOff>94615</xdr:rowOff>
    </xdr:to>
    <xdr:sp macro="" textlink="">
      <xdr:nvSpPr>
        <xdr:cNvPr id="154" name="楕円 153"/>
        <xdr:cNvSpPr/>
      </xdr:nvSpPr>
      <xdr:spPr>
        <a:xfrm>
          <a:off x="3746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29227</xdr:rowOff>
    </xdr:from>
    <xdr:ext cx="405111" cy="259045"/>
    <xdr:sp macro="" textlink="">
      <xdr:nvSpPr>
        <xdr:cNvPr id="155"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85742</xdr:rowOff>
    </xdr:from>
    <xdr:ext cx="340478" cy="259045"/>
    <xdr:sp macro="" textlink="">
      <xdr:nvSpPr>
        <xdr:cNvPr id="157" name="n_1mainValue【橋りょう・トンネル】&#10;有形固定資産減価償却率"/>
        <xdr:cNvSpPr txBox="1"/>
      </xdr:nvSpPr>
      <xdr:spPr>
        <a:xfrm>
          <a:off x="3614361" y="110585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89" name="フローチャート: 判断 188"/>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22794</xdr:rowOff>
    </xdr:from>
    <xdr:to>
      <xdr:col>50</xdr:col>
      <xdr:colOff>165100</xdr:colOff>
      <xdr:row>64</xdr:row>
      <xdr:rowOff>124394</xdr:rowOff>
    </xdr:to>
    <xdr:sp macro="" textlink="">
      <xdr:nvSpPr>
        <xdr:cNvPr id="195" name="楕円 194"/>
        <xdr:cNvSpPr/>
      </xdr:nvSpPr>
      <xdr:spPr>
        <a:xfrm>
          <a:off x="9588500" y="109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10672</xdr:rowOff>
    </xdr:from>
    <xdr:ext cx="599010" cy="259045"/>
    <xdr:sp macro="" textlink="">
      <xdr:nvSpPr>
        <xdr:cNvPr id="196"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197"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115521</xdr:rowOff>
    </xdr:from>
    <xdr:ext cx="469744" cy="259045"/>
    <xdr:sp macro="" textlink="">
      <xdr:nvSpPr>
        <xdr:cNvPr id="198" name="n_1mainValue【橋りょう・トンネル】&#10;一人当たり有形固定資産（償却資産）額"/>
        <xdr:cNvSpPr txBox="1"/>
      </xdr:nvSpPr>
      <xdr:spPr>
        <a:xfrm>
          <a:off x="9391728" y="110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29" name="フローチャート: 判断 22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35" name="楕円 234"/>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36"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37"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38" name="n_1mainValue【公営住宅】&#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70" name="フローチャート: 判断 26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276" name="楕円 275"/>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161562</xdr:rowOff>
    </xdr:from>
    <xdr:ext cx="469744" cy="259045"/>
    <xdr:sp macro="" textlink="">
      <xdr:nvSpPr>
        <xdr:cNvPr id="277"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78"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279" name="n_1main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0" name="直線コネクタ 31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2" name="直線コネクタ 32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6" name="フローチャート: 判断 32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7" name="フローチャート: 判断 32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28" name="フローチャート: 判断 327"/>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334" name="楕円 333"/>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33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36"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337" name="n_1mainValue【認定こども園・幼稚園・保育所】&#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1" name="直線コネクタ 360"/>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2"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3" name="直線コネクタ 362"/>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4"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5" name="直線コネクタ 364"/>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7" name="フローチャート: 判断 36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68" name="フローチャート: 判断 367"/>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69" name="フローチャート: 判断 368"/>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375" name="楕円 37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376"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77"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37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1" name="直線コネクタ 400"/>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2"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3" name="直線コネクタ 402"/>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4"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5" name="直線コネクタ 404"/>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6"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7" name="フローチャート: 判断 40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08" name="フローチャート: 判断 407"/>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09" name="フローチャート: 判断 408"/>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22352</xdr:rowOff>
    </xdr:from>
    <xdr:to>
      <xdr:col>81</xdr:col>
      <xdr:colOff>101600</xdr:colOff>
      <xdr:row>59</xdr:row>
      <xdr:rowOff>123952</xdr:rowOff>
    </xdr:to>
    <xdr:sp macro="" textlink="">
      <xdr:nvSpPr>
        <xdr:cNvPr id="415" name="楕円 414"/>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163339</xdr:rowOff>
    </xdr:from>
    <xdr:ext cx="405111" cy="259045"/>
    <xdr:sp macro="" textlink="">
      <xdr:nvSpPr>
        <xdr:cNvPr id="416"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17"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115079</xdr:rowOff>
    </xdr:from>
    <xdr:ext cx="405111" cy="259045"/>
    <xdr:sp macro="" textlink="">
      <xdr:nvSpPr>
        <xdr:cNvPr id="418" name="n_1mainValue【学校施設】&#10;有形固定資産減価償却率"/>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0" name="直線コネクタ 4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1" name="テキスト ボックス 4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2" name="直線コネクタ 4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3" name="テキスト ボックス 4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4" name="直線コネクタ 4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5" name="テキスト ボックス 4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6" name="直線コネクタ 4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7" name="テキスト ボックス 4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1" name="直線コネクタ 440"/>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2"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3" name="直線コネクタ 44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4"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5" name="直線コネクタ 444"/>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6"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7" name="フローチャート: 判断 446"/>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48" name="フローチャート: 判断 447"/>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49" name="フローチャート: 判断 448"/>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455" name="楕円 454"/>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45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5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458" name="n_1mainValue【学校施設】&#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9" name="テキスト ボックス 4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0" name="直線コネクタ 4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1" name="テキスト ボックス 4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2" name="直線コネクタ 4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3" name="テキスト ボックス 4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4" name="直線コネクタ 4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5" name="テキスト ボックス 4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6" name="直線コネクタ 4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7" name="テキスト ボックス 4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8" name="直線コネクタ 4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9" name="テキスト ボックス 4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1" name="テキスト ボックス 4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83" name="直線コネクタ 48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8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85" name="直線コネクタ 48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7" name="直線コネクタ 4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88"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89" name="フローチャート: 判断 48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90" name="フローチャート: 判断 48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491" name="フローチャート: 判断 49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67311</xdr:rowOff>
    </xdr:from>
    <xdr:to>
      <xdr:col>81</xdr:col>
      <xdr:colOff>101600</xdr:colOff>
      <xdr:row>86</xdr:row>
      <xdr:rowOff>168911</xdr:rowOff>
    </xdr:to>
    <xdr:sp macro="" textlink="">
      <xdr:nvSpPr>
        <xdr:cNvPr id="497" name="楕円 496"/>
        <xdr:cNvSpPr/>
      </xdr:nvSpPr>
      <xdr:spPr>
        <a:xfrm>
          <a:off x="15430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84472</xdr:rowOff>
    </xdr:from>
    <xdr:ext cx="405111" cy="259045"/>
    <xdr:sp macro="" textlink="">
      <xdr:nvSpPr>
        <xdr:cNvPr id="498"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499"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160038</xdr:rowOff>
    </xdr:from>
    <xdr:ext cx="405111" cy="259045"/>
    <xdr:sp macro="" textlink="">
      <xdr:nvSpPr>
        <xdr:cNvPr id="500" name="n_1mainValue【児童館】&#10;有形固定資産減価償却率"/>
        <xdr:cNvSpPr txBox="1"/>
      </xdr:nvSpPr>
      <xdr:spPr>
        <a:xfrm>
          <a:off x="15266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1" name="直線コネクタ 5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2" name="テキスト ボックス 5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3" name="直線コネクタ 5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4" name="テキスト ボックス 5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5" name="直線コネクタ 5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6" name="テキスト ボックス 5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7" name="直線コネクタ 5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8" name="テキスト ボックス 5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9" name="直線コネクタ 5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0" name="テキスト ボックス 5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24" name="直線コネクタ 523"/>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25"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26" name="直線コネクタ 52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27"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28" name="直線コネクタ 527"/>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29"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30" name="フローチャート: 判断 52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31" name="フローチャート: 判断 530"/>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32" name="フローチャート: 判断 531"/>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3" name="テキスト ボックス 5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4" name="テキスト ボックス 5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5" name="テキスト ボックス 5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6" name="テキスト ボックス 5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7" name="テキスト ボックス 5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538" name="楕円 537"/>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22877</xdr:rowOff>
    </xdr:from>
    <xdr:ext cx="469744" cy="259045"/>
    <xdr:sp macro="" textlink="">
      <xdr:nvSpPr>
        <xdr:cNvPr id="539"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40"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541"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7" name="直線コネクタ 566"/>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8"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9" name="直線コネクタ 568"/>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0"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1" name="直線コネクタ 570"/>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3" name="フローチャート: 判断 57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74" name="フローチャート: 判断 573"/>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75" name="フローチャート: 判断 574"/>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581" name="楕円 580"/>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582"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83"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163847</xdr:rowOff>
    </xdr:from>
    <xdr:ext cx="405111" cy="259045"/>
    <xdr:sp macro="" textlink="">
      <xdr:nvSpPr>
        <xdr:cNvPr id="584" name="n_1mainValue【公民館】&#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5" name="直線コネクタ 5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6" name="テキスト ボックス 5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7" name="直線コネクタ 5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8" name="テキスト ボックス 5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1" name="直線コネクタ 6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2" name="テキスト ボックス 6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3" name="直線コネクタ 6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4" name="テキスト ボックス 6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8" name="直線コネクタ 607"/>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10" name="直線コネクタ 60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1"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2" name="直線コネクタ 611"/>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3"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4" name="フローチャート: 判断 613"/>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5" name="フローチャート: 判断 614"/>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6" name="フローチャート: 判断 615"/>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134620</xdr:rowOff>
    </xdr:from>
    <xdr:to>
      <xdr:col>112</xdr:col>
      <xdr:colOff>38100</xdr:colOff>
      <xdr:row>105</xdr:row>
      <xdr:rowOff>64770</xdr:rowOff>
    </xdr:to>
    <xdr:sp macro="" textlink="">
      <xdr:nvSpPr>
        <xdr:cNvPr id="622" name="楕円 621"/>
        <xdr:cNvSpPr/>
      </xdr:nvSpPr>
      <xdr:spPr>
        <a:xfrm>
          <a:off x="2127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40657</xdr:rowOff>
    </xdr:from>
    <xdr:ext cx="469744" cy="259045"/>
    <xdr:sp macro="" textlink="">
      <xdr:nvSpPr>
        <xdr:cNvPr id="623"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4"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81297</xdr:rowOff>
    </xdr:from>
    <xdr:ext cx="469744" cy="259045"/>
    <xdr:sp macro="" textlink="">
      <xdr:nvSpPr>
        <xdr:cNvPr id="625" name="n_1mainValue【公民館】&#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年度数値は、固定資産台帳が整備中のため、分析することができなかった。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比較対象となる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類似団体内数値を上回っている施設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は、道路、保育所である。特に道路は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本町の有形固定資産の多くを占め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アスファルトは耐用年数が短いため、道路資産の大部分が減価償却済みの資産となっている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ことが数値の大きくなっている要因である。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重要なインフラであることから、老朽化の状況を把握しながら、計画的な施設整備に努めていく。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また、保育所等の施設についても今後策定する公共施設個別計画において整備計画を慎重に検討する必要があると考えている。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3" name="楕円 72"/>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104338</xdr:rowOff>
    </xdr:from>
    <xdr:ext cx="405111" cy="259045"/>
    <xdr:sp macro="" textlink="">
      <xdr:nvSpPr>
        <xdr:cNvPr id="74" name="n_1mainValue【図書館】&#10;有形固定資産減価償却率"/>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07" name="フローチャート: 判断 106"/>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08"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14" name="楕円 113"/>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19067</xdr:rowOff>
    </xdr:from>
    <xdr:ext cx="469744" cy="259045"/>
    <xdr:sp macro="" textlink="">
      <xdr:nvSpPr>
        <xdr:cNvPr id="115" name="n_1main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49" name="フローチャート: 判断 148"/>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0"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56" name="楕円 155"/>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147337</xdr:rowOff>
    </xdr:from>
    <xdr:ext cx="405111" cy="259045"/>
    <xdr:sp macro="" textlink="">
      <xdr:nvSpPr>
        <xdr:cNvPr id="157" name="n_1mainValue【体育館・プール】&#10;有形固定資産減価償却率"/>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81" name="直線コネクタ 180"/>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2"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3" name="直線コネクタ 182"/>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84"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85" name="直線コネクタ 184"/>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86"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87" name="フローチャート: 判断 186"/>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88" name="フローチャート: 判断 187"/>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89"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0" name="フローチャート: 判断 189"/>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91"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109220</xdr:rowOff>
    </xdr:from>
    <xdr:to>
      <xdr:col>50</xdr:col>
      <xdr:colOff>165100</xdr:colOff>
      <xdr:row>57</xdr:row>
      <xdr:rowOff>39370</xdr:rowOff>
    </xdr:to>
    <xdr:sp macro="" textlink="">
      <xdr:nvSpPr>
        <xdr:cNvPr id="197" name="楕円 196"/>
        <xdr:cNvSpPr/>
      </xdr:nvSpPr>
      <xdr:spPr>
        <a:xfrm>
          <a:off x="958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55897</xdr:rowOff>
    </xdr:from>
    <xdr:ext cx="469744" cy="259045"/>
    <xdr:sp macro="" textlink="">
      <xdr:nvSpPr>
        <xdr:cNvPr id="198" name="n_1mainValue【体育館・プール】&#10;一人当たり面積"/>
        <xdr:cNvSpPr txBox="1"/>
      </xdr:nvSpPr>
      <xdr:spPr>
        <a:xfrm>
          <a:off x="9391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23" name="直線コネクタ 222"/>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2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25" name="直線コネクタ 22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28"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29" name="フローチャート: 判断 228"/>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30" name="フローチャート: 判断 229"/>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31"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32" name="フローチャート: 判断 231"/>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33"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39" name="楕円 238"/>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162577</xdr:rowOff>
    </xdr:from>
    <xdr:ext cx="405111" cy="259045"/>
    <xdr:sp macro="" textlink="">
      <xdr:nvSpPr>
        <xdr:cNvPr id="240" name="n_1main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64" name="直線コネクタ 26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6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66" name="直線コネクタ 26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8" name="直線コネクタ 26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69"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70" name="フローチャート: 判断 26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71" name="フローチャート: 判断 27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72"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73" name="フローチャート: 判断 272"/>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74"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46355</xdr:rowOff>
    </xdr:from>
    <xdr:to>
      <xdr:col>50</xdr:col>
      <xdr:colOff>165100</xdr:colOff>
      <xdr:row>86</xdr:row>
      <xdr:rowOff>147955</xdr:rowOff>
    </xdr:to>
    <xdr:sp macro="" textlink="">
      <xdr:nvSpPr>
        <xdr:cNvPr id="280" name="楕円 279"/>
        <xdr:cNvSpPr/>
      </xdr:nvSpPr>
      <xdr:spPr>
        <a:xfrm>
          <a:off x="9588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139082</xdr:rowOff>
    </xdr:from>
    <xdr:ext cx="469744" cy="259045"/>
    <xdr:sp macro="" textlink="">
      <xdr:nvSpPr>
        <xdr:cNvPr id="281" name="n_1mainValue【福祉施設】&#10;一人当たり面積"/>
        <xdr:cNvSpPr txBox="1"/>
      </xdr:nvSpPr>
      <xdr:spPr>
        <a:xfrm>
          <a:off x="9391727"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4" name="テキスト ボックス 29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04" name="直線コネクタ 303"/>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05"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06" name="直線コネクタ 305"/>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7"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8" name="直線コネクタ 30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09"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10" name="フローチャート: 判断 309"/>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11" name="フローチャート: 判断 310"/>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312"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13" name="フローチャート: 判断 312"/>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14"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77978</xdr:rowOff>
    </xdr:from>
    <xdr:to>
      <xdr:col>20</xdr:col>
      <xdr:colOff>38100</xdr:colOff>
      <xdr:row>105</xdr:row>
      <xdr:rowOff>8128</xdr:rowOff>
    </xdr:to>
    <xdr:sp macro="" textlink="">
      <xdr:nvSpPr>
        <xdr:cNvPr id="320" name="楕円 319"/>
        <xdr:cNvSpPr/>
      </xdr:nvSpPr>
      <xdr:spPr>
        <a:xfrm>
          <a:off x="3746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170705</xdr:rowOff>
    </xdr:from>
    <xdr:ext cx="405111" cy="259045"/>
    <xdr:sp macro="" textlink="">
      <xdr:nvSpPr>
        <xdr:cNvPr id="321" name="n_1mainValue【市民会館】&#10;有形固定資産減価償却率"/>
        <xdr:cNvSpPr txBox="1"/>
      </xdr:nvSpPr>
      <xdr:spPr>
        <a:xfrm>
          <a:off x="3582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45" name="直線コネクタ 344"/>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46"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47" name="直線コネクタ 346"/>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48"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49" name="直線コネクタ 348"/>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50"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51" name="フローチャート: 判断 350"/>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52" name="フローチャート: 判断 351"/>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353"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54" name="フローチャート: 判断 353"/>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55"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6350</xdr:rowOff>
    </xdr:from>
    <xdr:to>
      <xdr:col>50</xdr:col>
      <xdr:colOff>165100</xdr:colOff>
      <xdr:row>102</xdr:row>
      <xdr:rowOff>107950</xdr:rowOff>
    </xdr:to>
    <xdr:sp macro="" textlink="">
      <xdr:nvSpPr>
        <xdr:cNvPr id="361" name="楕円 360"/>
        <xdr:cNvSpPr/>
      </xdr:nvSpPr>
      <xdr:spPr>
        <a:xfrm>
          <a:off x="9588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124477</xdr:rowOff>
    </xdr:from>
    <xdr:ext cx="469744" cy="259045"/>
    <xdr:sp macro="" textlink="">
      <xdr:nvSpPr>
        <xdr:cNvPr id="362" name="n_1mainValue【市民会館】&#10;一人当たり面積"/>
        <xdr:cNvSpPr txBox="1"/>
      </xdr:nvSpPr>
      <xdr:spPr>
        <a:xfrm>
          <a:off x="93917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03" name="直線コネクタ 402"/>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04"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05" name="直線コネクタ 40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7" name="直線コネクタ 40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08"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09" name="フローチャート: 判断 408"/>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10" name="フローチャート: 判断 409"/>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411"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12" name="フローチャート: 判断 41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1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419" name="楕円 418"/>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80027</xdr:rowOff>
    </xdr:from>
    <xdr:ext cx="405111" cy="259045"/>
    <xdr:sp macro="" textlink="">
      <xdr:nvSpPr>
        <xdr:cNvPr id="420" name="n_1mainValue【保健センター・保健所】&#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1" name="直線コネクタ 4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2" name="テキスト ボックス 4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3" name="直線コネクタ 4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4" name="テキスト ボックス 4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5" name="直線コネクタ 4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6" name="テキスト ボックス 4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7" name="直線コネクタ 4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8" name="テキスト ボックス 4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9" name="直線コネクタ 4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0" name="テキスト ボックス 4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44" name="直線コネクタ 443"/>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4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46" name="直線コネクタ 44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4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48" name="直線コネクタ 44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49"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50" name="フローチャート: 判断 449"/>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51" name="フローチャート: 判断 450"/>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52"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53" name="フローチャート: 判断 452"/>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454"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25400</xdr:rowOff>
    </xdr:from>
    <xdr:to>
      <xdr:col>112</xdr:col>
      <xdr:colOff>38100</xdr:colOff>
      <xdr:row>57</xdr:row>
      <xdr:rowOff>127000</xdr:rowOff>
    </xdr:to>
    <xdr:sp macro="" textlink="">
      <xdr:nvSpPr>
        <xdr:cNvPr id="460" name="楕円 459"/>
        <xdr:cNvSpPr/>
      </xdr:nvSpPr>
      <xdr:spPr>
        <a:xfrm>
          <a:off x="2127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143527</xdr:rowOff>
    </xdr:from>
    <xdr:ext cx="469744" cy="259045"/>
    <xdr:sp macro="" textlink="">
      <xdr:nvSpPr>
        <xdr:cNvPr id="461" name="n_1mainValue【保健センター・保健所】&#10;一人当たり面積"/>
        <xdr:cNvSpPr txBox="1"/>
      </xdr:nvSpPr>
      <xdr:spPr>
        <a:xfrm>
          <a:off x="210757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87" name="直線コネクタ 486"/>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88"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89" name="直線コネクタ 488"/>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0"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1" name="直線コネクタ 490"/>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92"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93" name="フローチャート: 判断 492"/>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94" name="フローチャート: 判断 493"/>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95"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96" name="フローチャート: 判断 495"/>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97"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503" name="楕円 502"/>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116857</xdr:rowOff>
    </xdr:from>
    <xdr:ext cx="405111" cy="259045"/>
    <xdr:sp macro="" textlink="">
      <xdr:nvSpPr>
        <xdr:cNvPr id="504" name="n_1mainValue【消防施設】&#10;有形固定資産減価償却率"/>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5" name="直線コネクタ 5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6" name="テキスト ボックス 5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7" name="直線コネクタ 5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8" name="テキスト ボックス 5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9" name="直線コネクタ 5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0" name="テキスト ボックス 5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1" name="直線コネクタ 5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2" name="テキスト ボックス 5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3" name="直線コネクタ 5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4" name="テキスト ボックス 5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5" name="直線コネクタ 5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6" name="テキスト ボックス 5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30" name="直線コネクタ 52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3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32" name="直線コネクタ 53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3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34" name="直線コネクタ 53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35"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36" name="フローチャート: 判断 53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7" name="フローチャート: 判断 53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3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39" name="フローチャート: 判断 538"/>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40"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145687</xdr:rowOff>
    </xdr:from>
    <xdr:to>
      <xdr:col>112</xdr:col>
      <xdr:colOff>38100</xdr:colOff>
      <xdr:row>86</xdr:row>
      <xdr:rowOff>75837</xdr:rowOff>
    </xdr:to>
    <xdr:sp macro="" textlink="">
      <xdr:nvSpPr>
        <xdr:cNvPr id="546" name="楕円 545"/>
        <xdr:cNvSpPr/>
      </xdr:nvSpPr>
      <xdr:spPr>
        <a:xfrm>
          <a:off x="2127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66964</xdr:rowOff>
    </xdr:from>
    <xdr:ext cx="469744" cy="259045"/>
    <xdr:sp macro="" textlink="">
      <xdr:nvSpPr>
        <xdr:cNvPr id="547" name="n_1mainValue【消防施設】&#10;一人当たり面積"/>
        <xdr:cNvSpPr txBox="1"/>
      </xdr:nvSpPr>
      <xdr:spPr>
        <a:xfrm>
          <a:off x="21075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9" name="テキスト ボックス 5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9" name="テキスト ボックス 5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73" name="直線コネクタ 572"/>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7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5" name="直線コネクタ 57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76"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77" name="直線コネクタ 576"/>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78"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9" name="フローチャート: 判断 578"/>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80" name="フローチャート: 判断 579"/>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81"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82" name="フローチャート: 判断 58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83"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589" name="楕円 588"/>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104339</xdr:rowOff>
    </xdr:from>
    <xdr:ext cx="405111" cy="259045"/>
    <xdr:sp macro="" textlink="">
      <xdr:nvSpPr>
        <xdr:cNvPr id="590" name="n_1mainValue【庁舎】&#10;有形固定資産減価償却率"/>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6" name="直線コネクタ 615"/>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7"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8" name="直線コネクタ 617"/>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19"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20" name="直線コネクタ 619"/>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21"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2" name="フローチャート: 判断 621"/>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3" name="フローチャート: 判断 622"/>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24"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25" name="フローチャート: 判断 62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26"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632" name="楕円 631"/>
        <xdr:cNvSpPr/>
      </xdr:nvSpPr>
      <xdr:spPr>
        <a:xfrm>
          <a:off x="21272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58800</xdr:rowOff>
    </xdr:from>
    <xdr:ext cx="469744" cy="259045"/>
    <xdr:sp macro="" textlink="">
      <xdr:nvSpPr>
        <xdr:cNvPr id="633" name="n_1mainValue【庁舎】&#10;一人当たり面積"/>
        <xdr:cNvSpPr txBox="1"/>
      </xdr:nvSpPr>
      <xdr:spPr>
        <a:xfrm>
          <a:off x="210757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年度数値は、固定資産台帳が整備中のため、分析することができなかった。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比較対象となる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有形固定資産減価償却率が類似団体内数値を上回っている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施設に、体育館・プール、福祉施設、消防施設、庁舎が挙げられる。これらの施設は、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今後策定する公共施設個別計画において整備計画を慎重に検討する必要があると考えている。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2" sqref="A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9599678</v>
      </c>
      <c r="BO4" s="441"/>
      <c r="BP4" s="441"/>
      <c r="BQ4" s="441"/>
      <c r="BR4" s="441"/>
      <c r="BS4" s="441"/>
      <c r="BT4" s="441"/>
      <c r="BU4" s="442"/>
      <c r="BV4" s="440">
        <v>9454273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12.5</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8836354</v>
      </c>
      <c r="BO5" s="446"/>
      <c r="BP5" s="446"/>
      <c r="BQ5" s="446"/>
      <c r="BR5" s="446"/>
      <c r="BS5" s="446"/>
      <c r="BT5" s="446"/>
      <c r="BU5" s="447"/>
      <c r="BV5" s="445">
        <v>8692540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72.2</v>
      </c>
      <c r="CU5" s="416"/>
      <c r="CV5" s="416"/>
      <c r="CW5" s="416"/>
      <c r="CX5" s="416"/>
      <c r="CY5" s="416"/>
      <c r="CZ5" s="416"/>
      <c r="DA5" s="417"/>
      <c r="DB5" s="415">
        <v>70.900000000000006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763324</v>
      </c>
      <c r="BO6" s="446"/>
      <c r="BP6" s="446"/>
      <c r="BQ6" s="446"/>
      <c r="BR6" s="446"/>
      <c r="BS6" s="446"/>
      <c r="BT6" s="446"/>
      <c r="BU6" s="447"/>
      <c r="BV6" s="445">
        <v>761733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72.2</v>
      </c>
      <c r="CU6" s="596"/>
      <c r="CV6" s="596"/>
      <c r="CW6" s="596"/>
      <c r="CX6" s="596"/>
      <c r="CY6" s="596"/>
      <c r="CZ6" s="596"/>
      <c r="DA6" s="597"/>
      <c r="DB6" s="595">
        <v>70.900000000000006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12255</v>
      </c>
      <c r="BO7" s="446"/>
      <c r="BP7" s="446"/>
      <c r="BQ7" s="446"/>
      <c r="BR7" s="446"/>
      <c r="BS7" s="446"/>
      <c r="BT7" s="446"/>
      <c r="BU7" s="447"/>
      <c r="BV7" s="445">
        <v>16176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6015330</v>
      </c>
      <c r="CU7" s="446"/>
      <c r="CV7" s="446"/>
      <c r="CW7" s="446"/>
      <c r="CX7" s="446"/>
      <c r="CY7" s="446"/>
      <c r="CZ7" s="446"/>
      <c r="DA7" s="447"/>
      <c r="DB7" s="445">
        <v>6207123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751069</v>
      </c>
      <c r="BO8" s="446"/>
      <c r="BP8" s="446"/>
      <c r="BQ8" s="446"/>
      <c r="BR8" s="446"/>
      <c r="BS8" s="446"/>
      <c r="BT8" s="446"/>
      <c r="BU8" s="447"/>
      <c r="BV8" s="445">
        <v>745557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12669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5512</v>
      </c>
      <c r="BO9" s="446"/>
      <c r="BP9" s="446"/>
      <c r="BQ9" s="446"/>
      <c r="BR9" s="446"/>
      <c r="BS9" s="446"/>
      <c r="BT9" s="446"/>
      <c r="BU9" s="447"/>
      <c r="BV9" s="445">
        <v>-184539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14462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837</v>
      </c>
      <c r="BO10" s="446"/>
      <c r="BP10" s="446"/>
      <c r="BQ10" s="446"/>
      <c r="BR10" s="446"/>
      <c r="BS10" s="446"/>
      <c r="BT10" s="446"/>
      <c r="BU10" s="447"/>
      <c r="BV10" s="445">
        <v>963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216921</v>
      </c>
      <c r="BO11" s="446"/>
      <c r="BP11" s="446"/>
      <c r="BQ11" s="446"/>
      <c r="BR11" s="446"/>
      <c r="BS11" s="446"/>
      <c r="BT11" s="446"/>
      <c r="BU11" s="447"/>
      <c r="BV11" s="445">
        <v>582172</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12329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12188</v>
      </c>
      <c r="S13" s="549"/>
      <c r="T13" s="549"/>
      <c r="U13" s="549"/>
      <c r="V13" s="550"/>
      <c r="W13" s="536" t="s">
        <v>134</v>
      </c>
      <c r="X13" s="458"/>
      <c r="Y13" s="458"/>
      <c r="Z13" s="458"/>
      <c r="AA13" s="458"/>
      <c r="AB13" s="459"/>
      <c r="AC13" s="421">
        <v>231</v>
      </c>
      <c r="AD13" s="422"/>
      <c r="AE13" s="422"/>
      <c r="AF13" s="422"/>
      <c r="AG13" s="423"/>
      <c r="AH13" s="421">
        <v>205</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223270</v>
      </c>
      <c r="BO13" s="446"/>
      <c r="BP13" s="446"/>
      <c r="BQ13" s="446"/>
      <c r="BR13" s="446"/>
      <c r="BS13" s="446"/>
      <c r="BT13" s="446"/>
      <c r="BU13" s="447"/>
      <c r="BV13" s="445">
        <v>398596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-1.1000000000000001</v>
      </c>
      <c r="CU13" s="416"/>
      <c r="CV13" s="416"/>
      <c r="CW13" s="416"/>
      <c r="CX13" s="416"/>
      <c r="CY13" s="416"/>
      <c r="CZ13" s="416"/>
      <c r="DA13" s="417"/>
      <c r="DB13" s="415">
        <v>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12738</v>
      </c>
      <c r="S14" s="549"/>
      <c r="T14" s="549"/>
      <c r="U14" s="549"/>
      <c r="V14" s="550"/>
      <c r="W14" s="551"/>
      <c r="X14" s="461"/>
      <c r="Y14" s="461"/>
      <c r="Z14" s="461"/>
      <c r="AA14" s="461"/>
      <c r="AB14" s="462"/>
      <c r="AC14" s="541">
        <v>4</v>
      </c>
      <c r="AD14" s="542"/>
      <c r="AE14" s="542"/>
      <c r="AF14" s="542"/>
      <c r="AG14" s="543"/>
      <c r="AH14" s="541">
        <v>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12610</v>
      </c>
      <c r="S15" s="549"/>
      <c r="T15" s="549"/>
      <c r="U15" s="549"/>
      <c r="V15" s="550"/>
      <c r="W15" s="536" t="s">
        <v>142</v>
      </c>
      <c r="X15" s="458"/>
      <c r="Y15" s="458"/>
      <c r="Z15" s="458"/>
      <c r="AA15" s="458"/>
      <c r="AB15" s="459"/>
      <c r="AC15" s="421">
        <v>1838</v>
      </c>
      <c r="AD15" s="422"/>
      <c r="AE15" s="422"/>
      <c r="AF15" s="422"/>
      <c r="AG15" s="423"/>
      <c r="AH15" s="421">
        <v>2043</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1403470</v>
      </c>
      <c r="BO15" s="441"/>
      <c r="BP15" s="441"/>
      <c r="BQ15" s="441"/>
      <c r="BR15" s="441"/>
      <c r="BS15" s="441"/>
      <c r="BT15" s="441"/>
      <c r="BU15" s="442"/>
      <c r="BV15" s="440">
        <v>1421155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31.6</v>
      </c>
      <c r="AD16" s="542"/>
      <c r="AE16" s="542"/>
      <c r="AF16" s="542"/>
      <c r="AG16" s="543"/>
      <c r="AH16" s="541">
        <v>32.6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5147814</v>
      </c>
      <c r="BO16" s="446"/>
      <c r="BP16" s="446"/>
      <c r="BQ16" s="446"/>
      <c r="BR16" s="446"/>
      <c r="BS16" s="446"/>
      <c r="BT16" s="446"/>
      <c r="BU16" s="447"/>
      <c r="BV16" s="445">
        <v>5181381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3741</v>
      </c>
      <c r="AD17" s="422"/>
      <c r="AE17" s="422"/>
      <c r="AF17" s="422"/>
      <c r="AG17" s="423"/>
      <c r="AH17" s="421">
        <v>4017</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1773945</v>
      </c>
      <c r="BO17" s="446"/>
      <c r="BP17" s="446"/>
      <c r="BQ17" s="446"/>
      <c r="BR17" s="446"/>
      <c r="BS17" s="446"/>
      <c r="BT17" s="446"/>
      <c r="BU17" s="447"/>
      <c r="BV17" s="445">
        <v>1784884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301.98</v>
      </c>
      <c r="M18" s="510"/>
      <c r="N18" s="510"/>
      <c r="O18" s="510"/>
      <c r="P18" s="510"/>
      <c r="Q18" s="510"/>
      <c r="R18" s="511"/>
      <c r="S18" s="511"/>
      <c r="T18" s="511"/>
      <c r="U18" s="511"/>
      <c r="V18" s="512"/>
      <c r="W18" s="526"/>
      <c r="X18" s="527"/>
      <c r="Y18" s="527"/>
      <c r="Z18" s="527"/>
      <c r="AA18" s="527"/>
      <c r="AB18" s="537"/>
      <c r="AC18" s="409">
        <v>64.400000000000006</v>
      </c>
      <c r="AD18" s="410"/>
      <c r="AE18" s="410"/>
      <c r="AF18" s="410"/>
      <c r="AG18" s="513"/>
      <c r="AH18" s="409">
        <v>64.099999999999994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4191723</v>
      </c>
      <c r="BO18" s="446"/>
      <c r="BP18" s="446"/>
      <c r="BQ18" s="446"/>
      <c r="BR18" s="446"/>
      <c r="BS18" s="446"/>
      <c r="BT18" s="446"/>
      <c r="BU18" s="447"/>
      <c r="BV18" s="445">
        <v>4246200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42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7029788</v>
      </c>
      <c r="BO19" s="446"/>
      <c r="BP19" s="446"/>
      <c r="BQ19" s="446"/>
      <c r="BR19" s="446"/>
      <c r="BS19" s="446"/>
      <c r="BT19" s="446"/>
      <c r="BU19" s="447"/>
      <c r="BV19" s="445">
        <v>7435769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5211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4560139</v>
      </c>
      <c r="BO23" s="446"/>
      <c r="BP23" s="446"/>
      <c r="BQ23" s="446"/>
      <c r="BR23" s="446"/>
      <c r="BS23" s="446"/>
      <c r="BT23" s="446"/>
      <c r="BU23" s="447"/>
      <c r="BV23" s="445">
        <v>4126624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6910</v>
      </c>
      <c r="R24" s="422"/>
      <c r="S24" s="422"/>
      <c r="T24" s="422"/>
      <c r="U24" s="422"/>
      <c r="V24" s="423"/>
      <c r="W24" s="487"/>
      <c r="X24" s="478"/>
      <c r="Y24" s="479"/>
      <c r="Z24" s="418" t="s">
        <v>166</v>
      </c>
      <c r="AA24" s="419"/>
      <c r="AB24" s="419"/>
      <c r="AC24" s="419"/>
      <c r="AD24" s="419"/>
      <c r="AE24" s="419"/>
      <c r="AF24" s="419"/>
      <c r="AG24" s="420"/>
      <c r="AH24" s="421">
        <v>178</v>
      </c>
      <c r="AI24" s="422"/>
      <c r="AJ24" s="422"/>
      <c r="AK24" s="422"/>
      <c r="AL24" s="423"/>
      <c r="AM24" s="421">
        <v>551444</v>
      </c>
      <c r="AN24" s="422"/>
      <c r="AO24" s="422"/>
      <c r="AP24" s="422"/>
      <c r="AQ24" s="422"/>
      <c r="AR24" s="423"/>
      <c r="AS24" s="421">
        <v>3098</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1980792</v>
      </c>
      <c r="BO24" s="446"/>
      <c r="BP24" s="446"/>
      <c r="BQ24" s="446"/>
      <c r="BR24" s="446"/>
      <c r="BS24" s="446"/>
      <c r="BT24" s="446"/>
      <c r="BU24" s="447"/>
      <c r="BV24" s="445">
        <v>2110568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5640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132</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66597</v>
      </c>
      <c r="BO25" s="441"/>
      <c r="BP25" s="441"/>
      <c r="BQ25" s="441"/>
      <c r="BR25" s="441"/>
      <c r="BS25" s="441"/>
      <c r="BT25" s="441"/>
      <c r="BU25" s="442"/>
      <c r="BV25" s="440">
        <v>61993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5170</v>
      </c>
      <c r="R26" s="422"/>
      <c r="S26" s="422"/>
      <c r="T26" s="422"/>
      <c r="U26" s="422"/>
      <c r="V26" s="423"/>
      <c r="W26" s="487"/>
      <c r="X26" s="478"/>
      <c r="Y26" s="479"/>
      <c r="Z26" s="418" t="s">
        <v>173</v>
      </c>
      <c r="AA26" s="500"/>
      <c r="AB26" s="500"/>
      <c r="AC26" s="500"/>
      <c r="AD26" s="500"/>
      <c r="AE26" s="500"/>
      <c r="AF26" s="500"/>
      <c r="AG26" s="501"/>
      <c r="AH26" s="421">
        <v>8</v>
      </c>
      <c r="AI26" s="422"/>
      <c r="AJ26" s="422"/>
      <c r="AK26" s="422"/>
      <c r="AL26" s="423"/>
      <c r="AM26" s="421">
        <v>21368</v>
      </c>
      <c r="AN26" s="422"/>
      <c r="AO26" s="422"/>
      <c r="AP26" s="422"/>
      <c r="AQ26" s="422"/>
      <c r="AR26" s="423"/>
      <c r="AS26" s="421">
        <v>2671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2180</v>
      </c>
      <c r="R27" s="422"/>
      <c r="S27" s="422"/>
      <c r="T27" s="422"/>
      <c r="U27" s="422"/>
      <c r="V27" s="423"/>
      <c r="W27" s="487"/>
      <c r="X27" s="478"/>
      <c r="Y27" s="479"/>
      <c r="Z27" s="418" t="s">
        <v>176</v>
      </c>
      <c r="AA27" s="419"/>
      <c r="AB27" s="419"/>
      <c r="AC27" s="419"/>
      <c r="AD27" s="419"/>
      <c r="AE27" s="419"/>
      <c r="AF27" s="419"/>
      <c r="AG27" s="420"/>
      <c r="AH27" s="421" t="s">
        <v>132</v>
      </c>
      <c r="AI27" s="422"/>
      <c r="AJ27" s="422"/>
      <c r="AK27" s="422"/>
      <c r="AL27" s="423"/>
      <c r="AM27" s="421" t="s">
        <v>132</v>
      </c>
      <c r="AN27" s="422"/>
      <c r="AO27" s="422"/>
      <c r="AP27" s="422"/>
      <c r="AQ27" s="422"/>
      <c r="AR27" s="423"/>
      <c r="AS27" s="421" t="s">
        <v>132</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313913</v>
      </c>
      <c r="BO27" s="449"/>
      <c r="BP27" s="449"/>
      <c r="BQ27" s="449"/>
      <c r="BR27" s="449"/>
      <c r="BS27" s="449"/>
      <c r="BT27" s="449"/>
      <c r="BU27" s="450"/>
      <c r="BV27" s="448">
        <v>313797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1740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1670487</v>
      </c>
      <c r="BO28" s="441"/>
      <c r="BP28" s="441"/>
      <c r="BQ28" s="441"/>
      <c r="BR28" s="441"/>
      <c r="BS28" s="441"/>
      <c r="BT28" s="441"/>
      <c r="BU28" s="442"/>
      <c r="BV28" s="440">
        <v>1669650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12</v>
      </c>
      <c r="M29" s="422"/>
      <c r="N29" s="422"/>
      <c r="O29" s="422"/>
      <c r="P29" s="423"/>
      <c r="Q29" s="421">
        <v>1560</v>
      </c>
      <c r="R29" s="422"/>
      <c r="S29" s="422"/>
      <c r="T29" s="422"/>
      <c r="U29" s="422"/>
      <c r="V29" s="423"/>
      <c r="W29" s="488"/>
      <c r="X29" s="489"/>
      <c r="Y29" s="490"/>
      <c r="Z29" s="418" t="s">
        <v>182</v>
      </c>
      <c r="AA29" s="419"/>
      <c r="AB29" s="419"/>
      <c r="AC29" s="419"/>
      <c r="AD29" s="419"/>
      <c r="AE29" s="419"/>
      <c r="AF29" s="419"/>
      <c r="AG29" s="420"/>
      <c r="AH29" s="421">
        <v>178</v>
      </c>
      <c r="AI29" s="422"/>
      <c r="AJ29" s="422"/>
      <c r="AK29" s="422"/>
      <c r="AL29" s="423"/>
      <c r="AM29" s="421">
        <v>551444</v>
      </c>
      <c r="AN29" s="422"/>
      <c r="AO29" s="422"/>
      <c r="AP29" s="422"/>
      <c r="AQ29" s="422"/>
      <c r="AR29" s="423"/>
      <c r="AS29" s="421">
        <v>3098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1300014</v>
      </c>
      <c r="BO29" s="446"/>
      <c r="BP29" s="446"/>
      <c r="BQ29" s="446"/>
      <c r="BR29" s="446"/>
      <c r="BS29" s="446"/>
      <c r="BT29" s="446"/>
      <c r="BU29" s="447"/>
      <c r="BV29" s="445">
        <v>1299144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94.9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3929813</v>
      </c>
      <c r="BO30" s="449"/>
      <c r="BP30" s="449"/>
      <c r="BQ30" s="449"/>
      <c r="BR30" s="449"/>
      <c r="BS30" s="449"/>
      <c r="BT30" s="449"/>
      <c r="BU30" s="450"/>
      <c r="BV30" s="448">
        <v>3248719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農業集落排水事業等特別会計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下水道事業特別会計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下部奥の湯温泉事業特別会計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l4vWUIuxAaFYZ1LXyjyc+CCOPkhlQD+FhCuTBPlgHcYJ+RiTaTMFDQubevTmS3ho6KtScCJL+hAWH+z3SYCDg==" saltValue="1KsC3xLrGW9ZATXaxSG5dw==" spinCount="100000" sheet="1" objects="1" scenarios="1"/>
  <dataConsolidate/>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F1" workbookViewId="0">
      <selection activeCell="BO1" sqref="BO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1441406</v>
      </c>
      <c r="S5" s="707"/>
      <c r="T5" s="707"/>
      <c r="U5" s="707"/>
      <c r="V5" s="707"/>
      <c r="W5" s="707"/>
      <c r="X5" s="707"/>
      <c r="Y5" s="753"/>
      <c r="Z5" s="771">
        <v>15</v>
      </c>
      <c r="AA5" s="771"/>
      <c r="AB5" s="771"/>
      <c r="AC5" s="771"/>
      <c r="AD5" s="772">
        <v>1441406</v>
      </c>
      <c r="AE5" s="772"/>
      <c r="AF5" s="772"/>
      <c r="AG5" s="772"/>
      <c r="AH5" s="772"/>
      <c r="AI5" s="772"/>
      <c r="AJ5" s="772"/>
      <c r="AK5" s="772"/>
      <c r="AL5" s="754">
        <v>24.8</v>
      </c>
      <c r="AM5" s="723"/>
      <c r="AN5" s="723"/>
      <c r="AO5" s="755"/>
      <c r="AP5" s="740" t="s">
        <v>221</v>
      </c>
      <c r="AQ5" s="741"/>
      <c r="AR5" s="741"/>
      <c r="AS5" s="741"/>
      <c r="AT5" s="741"/>
      <c r="AU5" s="741"/>
      <c r="AV5" s="741"/>
      <c r="AW5" s="741"/>
      <c r="AX5" s="741"/>
      <c r="AY5" s="741"/>
      <c r="AZ5" s="741"/>
      <c r="BA5" s="741"/>
      <c r="BB5" s="741"/>
      <c r="BC5" s="741"/>
      <c r="BD5" s="741"/>
      <c r="BE5" s="741"/>
      <c r="BF5" s="742"/>
      <c r="BG5" s="641">
        <v>1427401</v>
      </c>
      <c r="BH5" s="644"/>
      <c r="BI5" s="644"/>
      <c r="BJ5" s="644"/>
      <c r="BK5" s="644"/>
      <c r="BL5" s="644"/>
      <c r="BM5" s="644"/>
      <c r="BN5" s="645"/>
      <c r="BO5" s="703">
        <v>99</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72045</v>
      </c>
      <c r="S6" s="644"/>
      <c r="T6" s="644"/>
      <c r="U6" s="644"/>
      <c r="V6" s="644"/>
      <c r="W6" s="644"/>
      <c r="X6" s="644"/>
      <c r="Y6" s="645"/>
      <c r="Z6" s="703">
        <v>0.8</v>
      </c>
      <c r="AA6" s="703"/>
      <c r="AB6" s="703"/>
      <c r="AC6" s="703"/>
      <c r="AD6" s="704">
        <v>72045</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1427401</v>
      </c>
      <c r="BH6" s="644"/>
      <c r="BI6" s="644"/>
      <c r="BJ6" s="644"/>
      <c r="BK6" s="644"/>
      <c r="BL6" s="644"/>
      <c r="BM6" s="644"/>
      <c r="BN6" s="645"/>
      <c r="BO6" s="703">
        <v>99</v>
      </c>
      <c r="BP6" s="703"/>
      <c r="BQ6" s="703"/>
      <c r="BR6" s="703"/>
      <c r="BS6" s="704" t="s">
        <v>123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68549</v>
      </c>
      <c r="CS6" s="644"/>
      <c r="CT6" s="644"/>
      <c r="CU6" s="644"/>
      <c r="CV6" s="644"/>
      <c r="CW6" s="644"/>
      <c r="CX6" s="644"/>
      <c r="CY6" s="645"/>
      <c r="CZ6" s="754">
        <v>0.8</v>
      </c>
      <c r="DA6" s="723"/>
      <c r="DB6" s="723"/>
      <c r="DC6" s="757"/>
      <c r="DD6" s="649" t="s">
        <v>123</v>
      </c>
      <c r="DE6" s="644"/>
      <c r="DF6" s="644"/>
      <c r="DG6" s="644"/>
      <c r="DH6" s="644"/>
      <c r="DI6" s="644"/>
      <c r="DJ6" s="644"/>
      <c r="DK6" s="644"/>
      <c r="DL6" s="644"/>
      <c r="DM6" s="644"/>
      <c r="DN6" s="644"/>
      <c r="DO6" s="644"/>
      <c r="DP6" s="645"/>
      <c r="DQ6" s="649">
        <v>68549</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1982</v>
      </c>
      <c r="S7" s="644"/>
      <c r="T7" s="644"/>
      <c r="U7" s="644"/>
      <c r="V7" s="644"/>
      <c r="W7" s="644"/>
      <c r="X7" s="644"/>
      <c r="Y7" s="645"/>
      <c r="Z7" s="703">
        <v>0</v>
      </c>
      <c r="AA7" s="703"/>
      <c r="AB7" s="703"/>
      <c r="AC7" s="703"/>
      <c r="AD7" s="704">
        <v>1982</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603352</v>
      </c>
      <c r="BH7" s="644"/>
      <c r="BI7" s="644"/>
      <c r="BJ7" s="644"/>
      <c r="BK7" s="644"/>
      <c r="BL7" s="644"/>
      <c r="BM7" s="644"/>
      <c r="BN7" s="645"/>
      <c r="BO7" s="703">
        <v>41.9</v>
      </c>
      <c r="BP7" s="703"/>
      <c r="BQ7" s="703"/>
      <c r="BR7" s="703"/>
      <c r="BS7" s="704" t="s">
        <v>123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1733982</v>
      </c>
      <c r="CS7" s="644"/>
      <c r="CT7" s="644"/>
      <c r="CU7" s="644"/>
      <c r="CV7" s="644"/>
      <c r="CW7" s="644"/>
      <c r="CX7" s="644"/>
      <c r="CY7" s="645"/>
      <c r="CZ7" s="703">
        <v>19.600000000000001</v>
      </c>
      <c r="DA7" s="703"/>
      <c r="DB7" s="703"/>
      <c r="DC7" s="703"/>
      <c r="DD7" s="649">
        <v>51284</v>
      </c>
      <c r="DE7" s="644"/>
      <c r="DF7" s="644"/>
      <c r="DG7" s="644"/>
      <c r="DH7" s="644"/>
      <c r="DI7" s="644"/>
      <c r="DJ7" s="644"/>
      <c r="DK7" s="644"/>
      <c r="DL7" s="644"/>
      <c r="DM7" s="644"/>
      <c r="DN7" s="644"/>
      <c r="DO7" s="644"/>
      <c r="DP7" s="645"/>
      <c r="DQ7" s="649">
        <v>1346849</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5276</v>
      </c>
      <c r="S8" s="644"/>
      <c r="T8" s="644"/>
      <c r="U8" s="644"/>
      <c r="V8" s="644"/>
      <c r="W8" s="644"/>
      <c r="X8" s="644"/>
      <c r="Y8" s="645"/>
      <c r="Z8" s="703">
        <v>0.1</v>
      </c>
      <c r="AA8" s="703"/>
      <c r="AB8" s="703"/>
      <c r="AC8" s="703"/>
      <c r="AD8" s="704">
        <v>5276</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21077</v>
      </c>
      <c r="BH8" s="644"/>
      <c r="BI8" s="644"/>
      <c r="BJ8" s="644"/>
      <c r="BK8" s="644"/>
      <c r="BL8" s="644"/>
      <c r="BM8" s="644"/>
      <c r="BN8" s="645"/>
      <c r="BO8" s="703">
        <v>1.5</v>
      </c>
      <c r="BP8" s="703"/>
      <c r="BQ8" s="703"/>
      <c r="BR8" s="703"/>
      <c r="BS8" s="649" t="s">
        <v>123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2136634</v>
      </c>
      <c r="CS8" s="644"/>
      <c r="CT8" s="644"/>
      <c r="CU8" s="644"/>
      <c r="CV8" s="644"/>
      <c r="CW8" s="644"/>
      <c r="CX8" s="644"/>
      <c r="CY8" s="645"/>
      <c r="CZ8" s="703">
        <v>24.2</v>
      </c>
      <c r="DA8" s="703"/>
      <c r="DB8" s="703"/>
      <c r="DC8" s="703"/>
      <c r="DD8" s="649">
        <v>1174</v>
      </c>
      <c r="DE8" s="644"/>
      <c r="DF8" s="644"/>
      <c r="DG8" s="644"/>
      <c r="DH8" s="644"/>
      <c r="DI8" s="644"/>
      <c r="DJ8" s="644"/>
      <c r="DK8" s="644"/>
      <c r="DL8" s="644"/>
      <c r="DM8" s="644"/>
      <c r="DN8" s="644"/>
      <c r="DO8" s="644"/>
      <c r="DP8" s="645"/>
      <c r="DQ8" s="649">
        <v>1335342</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5676</v>
      </c>
      <c r="S9" s="644"/>
      <c r="T9" s="644"/>
      <c r="U9" s="644"/>
      <c r="V9" s="644"/>
      <c r="W9" s="644"/>
      <c r="X9" s="644"/>
      <c r="Y9" s="645"/>
      <c r="Z9" s="703">
        <v>0.1</v>
      </c>
      <c r="AA9" s="703"/>
      <c r="AB9" s="703"/>
      <c r="AC9" s="703"/>
      <c r="AD9" s="704">
        <v>5676</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445234</v>
      </c>
      <c r="BH9" s="644"/>
      <c r="BI9" s="644"/>
      <c r="BJ9" s="644"/>
      <c r="BK9" s="644"/>
      <c r="BL9" s="644"/>
      <c r="BM9" s="644"/>
      <c r="BN9" s="645"/>
      <c r="BO9" s="703">
        <v>30.9</v>
      </c>
      <c r="BP9" s="703"/>
      <c r="BQ9" s="703"/>
      <c r="BR9" s="703"/>
      <c r="BS9" s="649" t="s">
        <v>123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784960</v>
      </c>
      <c r="CS9" s="644"/>
      <c r="CT9" s="644"/>
      <c r="CU9" s="644"/>
      <c r="CV9" s="644"/>
      <c r="CW9" s="644"/>
      <c r="CX9" s="644"/>
      <c r="CY9" s="645"/>
      <c r="CZ9" s="703">
        <v>8.9</v>
      </c>
      <c r="DA9" s="703"/>
      <c r="DB9" s="703"/>
      <c r="DC9" s="703"/>
      <c r="DD9" s="649">
        <v>9632</v>
      </c>
      <c r="DE9" s="644"/>
      <c r="DF9" s="644"/>
      <c r="DG9" s="644"/>
      <c r="DH9" s="644"/>
      <c r="DI9" s="644"/>
      <c r="DJ9" s="644"/>
      <c r="DK9" s="644"/>
      <c r="DL9" s="644"/>
      <c r="DM9" s="644"/>
      <c r="DN9" s="644"/>
      <c r="DO9" s="644"/>
      <c r="DP9" s="645"/>
      <c r="DQ9" s="649">
        <v>765251</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46225</v>
      </c>
      <c r="BH10" s="644"/>
      <c r="BI10" s="644"/>
      <c r="BJ10" s="644"/>
      <c r="BK10" s="644"/>
      <c r="BL10" s="644"/>
      <c r="BM10" s="644"/>
      <c r="BN10" s="645"/>
      <c r="BO10" s="703">
        <v>3.2</v>
      </c>
      <c r="BP10" s="703"/>
      <c r="BQ10" s="703"/>
      <c r="BR10" s="703"/>
      <c r="BS10" s="649" t="s">
        <v>123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258</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255</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132</v>
      </c>
      <c r="AA11" s="703"/>
      <c r="AB11" s="703"/>
      <c r="AC11" s="703"/>
      <c r="AD11" s="704" t="s">
        <v>123</v>
      </c>
      <c r="AE11" s="704"/>
      <c r="AF11" s="704"/>
      <c r="AG11" s="704"/>
      <c r="AH11" s="704"/>
      <c r="AI11" s="704"/>
      <c r="AJ11" s="704"/>
      <c r="AK11" s="704"/>
      <c r="AL11" s="646" t="s">
        <v>123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90816</v>
      </c>
      <c r="BH11" s="644"/>
      <c r="BI11" s="644"/>
      <c r="BJ11" s="644"/>
      <c r="BK11" s="644"/>
      <c r="BL11" s="644"/>
      <c r="BM11" s="644"/>
      <c r="BN11" s="645"/>
      <c r="BO11" s="703">
        <v>6.3</v>
      </c>
      <c r="BP11" s="703"/>
      <c r="BQ11" s="703"/>
      <c r="BR11" s="703"/>
      <c r="BS11" s="649" t="s">
        <v>132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631979</v>
      </c>
      <c r="CS11" s="644"/>
      <c r="CT11" s="644"/>
      <c r="CU11" s="644"/>
      <c r="CV11" s="644"/>
      <c r="CW11" s="644"/>
      <c r="CX11" s="644"/>
      <c r="CY11" s="645"/>
      <c r="CZ11" s="703">
        <v>7.2</v>
      </c>
      <c r="DA11" s="703"/>
      <c r="DB11" s="703"/>
      <c r="DC11" s="703"/>
      <c r="DD11" s="649">
        <v>279295</v>
      </c>
      <c r="DE11" s="644"/>
      <c r="DF11" s="644"/>
      <c r="DG11" s="644"/>
      <c r="DH11" s="644"/>
      <c r="DI11" s="644"/>
      <c r="DJ11" s="644"/>
      <c r="DK11" s="644"/>
      <c r="DL11" s="644"/>
      <c r="DM11" s="644"/>
      <c r="DN11" s="644"/>
      <c r="DO11" s="644"/>
      <c r="DP11" s="645"/>
      <c r="DQ11" s="649">
        <v>306767</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235399</v>
      </c>
      <c r="S12" s="644"/>
      <c r="T12" s="644"/>
      <c r="U12" s="644"/>
      <c r="V12" s="644"/>
      <c r="W12" s="644"/>
      <c r="X12" s="644"/>
      <c r="Y12" s="645"/>
      <c r="Z12" s="703">
        <v>2.5</v>
      </c>
      <c r="AA12" s="703"/>
      <c r="AB12" s="703"/>
      <c r="AC12" s="703"/>
      <c r="AD12" s="704">
        <v>235399</v>
      </c>
      <c r="AE12" s="704"/>
      <c r="AF12" s="704"/>
      <c r="AG12" s="704"/>
      <c r="AH12" s="704"/>
      <c r="AI12" s="704"/>
      <c r="AJ12" s="704"/>
      <c r="AK12" s="704"/>
      <c r="AL12" s="646">
        <v>4.0999999999999996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695477</v>
      </c>
      <c r="BH12" s="644"/>
      <c r="BI12" s="644"/>
      <c r="BJ12" s="644"/>
      <c r="BK12" s="644"/>
      <c r="BL12" s="644"/>
      <c r="BM12" s="644"/>
      <c r="BN12" s="645"/>
      <c r="BO12" s="703">
        <v>48.2</v>
      </c>
      <c r="BP12" s="703"/>
      <c r="BQ12" s="703"/>
      <c r="BR12" s="703"/>
      <c r="BS12" s="649" t="s">
        <v>222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519720</v>
      </c>
      <c r="CS12" s="644"/>
      <c r="CT12" s="644"/>
      <c r="CU12" s="644"/>
      <c r="CV12" s="644"/>
      <c r="CW12" s="644"/>
      <c r="CX12" s="644"/>
      <c r="CY12" s="645"/>
      <c r="CZ12" s="703">
        <v>5.9</v>
      </c>
      <c r="DA12" s="703"/>
      <c r="DB12" s="703"/>
      <c r="DC12" s="703"/>
      <c r="DD12" s="649">
        <v>346439</v>
      </c>
      <c r="DE12" s="644"/>
      <c r="DF12" s="644"/>
      <c r="DG12" s="644"/>
      <c r="DH12" s="644"/>
      <c r="DI12" s="644"/>
      <c r="DJ12" s="644"/>
      <c r="DK12" s="644"/>
      <c r="DL12" s="644"/>
      <c r="DM12" s="644"/>
      <c r="DN12" s="644"/>
      <c r="DO12" s="644"/>
      <c r="DP12" s="645"/>
      <c r="DQ12" s="649">
        <v>168825</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17747</v>
      </c>
      <c r="S13" s="644"/>
      <c r="T13" s="644"/>
      <c r="U13" s="644"/>
      <c r="V13" s="644"/>
      <c r="W13" s="644"/>
      <c r="X13" s="644"/>
      <c r="Y13" s="645"/>
      <c r="Z13" s="703">
        <v>0.2</v>
      </c>
      <c r="AA13" s="703"/>
      <c r="AB13" s="703"/>
      <c r="AC13" s="703"/>
      <c r="AD13" s="704">
        <v>17747</v>
      </c>
      <c r="AE13" s="704"/>
      <c r="AF13" s="704"/>
      <c r="AG13" s="704"/>
      <c r="AH13" s="704"/>
      <c r="AI13" s="704"/>
      <c r="AJ13" s="704"/>
      <c r="AK13" s="704"/>
      <c r="AL13" s="646">
        <v>0.3</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689858</v>
      </c>
      <c r="BH13" s="644"/>
      <c r="BI13" s="644"/>
      <c r="BJ13" s="644"/>
      <c r="BK13" s="644"/>
      <c r="BL13" s="644"/>
      <c r="BM13" s="644"/>
      <c r="BN13" s="645"/>
      <c r="BO13" s="703">
        <v>47.9</v>
      </c>
      <c r="BP13" s="703"/>
      <c r="BQ13" s="703"/>
      <c r="BR13" s="703"/>
      <c r="BS13" s="649" t="s">
        <v>123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678648</v>
      </c>
      <c r="CS13" s="644"/>
      <c r="CT13" s="644"/>
      <c r="CU13" s="644"/>
      <c r="CV13" s="644"/>
      <c r="CW13" s="644"/>
      <c r="CX13" s="644"/>
      <c r="CY13" s="645"/>
      <c r="CZ13" s="703">
        <v>7.7</v>
      </c>
      <c r="DA13" s="703"/>
      <c r="DB13" s="703"/>
      <c r="DC13" s="703"/>
      <c r="DD13" s="649">
        <v>225340</v>
      </c>
      <c r="DE13" s="644"/>
      <c r="DF13" s="644"/>
      <c r="DG13" s="644"/>
      <c r="DH13" s="644"/>
      <c r="DI13" s="644"/>
      <c r="DJ13" s="644"/>
      <c r="DK13" s="644"/>
      <c r="DL13" s="644"/>
      <c r="DM13" s="644"/>
      <c r="DN13" s="644"/>
      <c r="DO13" s="644"/>
      <c r="DP13" s="645"/>
      <c r="DQ13" s="649">
        <v>477463</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44038</v>
      </c>
      <c r="BH14" s="644"/>
      <c r="BI14" s="644"/>
      <c r="BJ14" s="644"/>
      <c r="BK14" s="644"/>
      <c r="BL14" s="644"/>
      <c r="BM14" s="644"/>
      <c r="BN14" s="645"/>
      <c r="BO14" s="703">
        <v>3.1</v>
      </c>
      <c r="BP14" s="703"/>
      <c r="BQ14" s="703"/>
      <c r="BR14" s="703"/>
      <c r="BS14" s="649" t="s">
        <v>222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435348</v>
      </c>
      <c r="CS14" s="644"/>
      <c r="CT14" s="644"/>
      <c r="CU14" s="644"/>
      <c r="CV14" s="644"/>
      <c r="CW14" s="644"/>
      <c r="CX14" s="644"/>
      <c r="CY14" s="645"/>
      <c r="CZ14" s="703">
        <v>4.9000000000000004</v>
      </c>
      <c r="DA14" s="703"/>
      <c r="DB14" s="703"/>
      <c r="DC14" s="703"/>
      <c r="DD14" s="649">
        <v>49599</v>
      </c>
      <c r="DE14" s="644"/>
      <c r="DF14" s="644"/>
      <c r="DG14" s="644"/>
      <c r="DH14" s="644"/>
      <c r="DI14" s="644"/>
      <c r="DJ14" s="644"/>
      <c r="DK14" s="644"/>
      <c r="DL14" s="644"/>
      <c r="DM14" s="644"/>
      <c r="DN14" s="644"/>
      <c r="DO14" s="644"/>
      <c r="DP14" s="645"/>
      <c r="DQ14" s="649">
        <v>387635</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22431</v>
      </c>
      <c r="S15" s="644"/>
      <c r="T15" s="644"/>
      <c r="U15" s="644"/>
      <c r="V15" s="644"/>
      <c r="W15" s="644"/>
      <c r="X15" s="644"/>
      <c r="Y15" s="645"/>
      <c r="Z15" s="703">
        <v>0.2</v>
      </c>
      <c r="AA15" s="703"/>
      <c r="AB15" s="703"/>
      <c r="AC15" s="703"/>
      <c r="AD15" s="704">
        <v>22431</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84534</v>
      </c>
      <c r="BH15" s="644"/>
      <c r="BI15" s="644"/>
      <c r="BJ15" s="644"/>
      <c r="BK15" s="644"/>
      <c r="BL15" s="644"/>
      <c r="BM15" s="644"/>
      <c r="BN15" s="645"/>
      <c r="BO15" s="703">
        <v>5.9</v>
      </c>
      <c r="BP15" s="703"/>
      <c r="BQ15" s="703"/>
      <c r="BR15" s="703"/>
      <c r="BS15" s="649" t="s">
        <v>123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1134791</v>
      </c>
      <c r="CS15" s="644"/>
      <c r="CT15" s="644"/>
      <c r="CU15" s="644"/>
      <c r="CV15" s="644"/>
      <c r="CW15" s="644"/>
      <c r="CX15" s="644"/>
      <c r="CY15" s="645"/>
      <c r="CZ15" s="703">
        <v>12.8</v>
      </c>
      <c r="DA15" s="703"/>
      <c r="DB15" s="703"/>
      <c r="DC15" s="703"/>
      <c r="DD15" s="649">
        <v>224440</v>
      </c>
      <c r="DE15" s="644"/>
      <c r="DF15" s="644"/>
      <c r="DG15" s="644"/>
      <c r="DH15" s="644"/>
      <c r="DI15" s="644"/>
      <c r="DJ15" s="644"/>
      <c r="DK15" s="644"/>
      <c r="DL15" s="644"/>
      <c r="DM15" s="644"/>
      <c r="DN15" s="644"/>
      <c r="DO15" s="644"/>
      <c r="DP15" s="645"/>
      <c r="DQ15" s="649">
        <v>747110</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132</v>
      </c>
      <c r="AA16" s="703"/>
      <c r="AB16" s="703"/>
      <c r="AC16" s="703"/>
      <c r="AD16" s="704" t="s">
        <v>123</v>
      </c>
      <c r="AE16" s="704"/>
      <c r="AF16" s="704"/>
      <c r="AG16" s="704"/>
      <c r="AH16" s="704"/>
      <c r="AI16" s="704"/>
      <c r="AJ16" s="704"/>
      <c r="AK16" s="704"/>
      <c r="AL16" s="646" t="s">
        <v>123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123</v>
      </c>
      <c r="BP16" s="703"/>
      <c r="BQ16" s="703"/>
      <c r="BR16" s="703"/>
      <c r="BS16" s="649" t="s">
        <v>222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40884</v>
      </c>
      <c r="CS16" s="644"/>
      <c r="CT16" s="644"/>
      <c r="CU16" s="644"/>
      <c r="CV16" s="644"/>
      <c r="CW16" s="644"/>
      <c r="CX16" s="644"/>
      <c r="CY16" s="645"/>
      <c r="CZ16" s="703">
        <v>0.5</v>
      </c>
      <c r="DA16" s="703"/>
      <c r="DB16" s="703"/>
      <c r="DC16" s="703"/>
      <c r="DD16" s="649" t="s">
        <v>123</v>
      </c>
      <c r="DE16" s="644"/>
      <c r="DF16" s="644"/>
      <c r="DG16" s="644"/>
      <c r="DH16" s="644"/>
      <c r="DI16" s="644"/>
      <c r="DJ16" s="644"/>
      <c r="DK16" s="644"/>
      <c r="DL16" s="644"/>
      <c r="DM16" s="644"/>
      <c r="DN16" s="644"/>
      <c r="DO16" s="644"/>
      <c r="DP16" s="645"/>
      <c r="DQ16" s="649">
        <v>5924</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2047</v>
      </c>
      <c r="S17" s="644"/>
      <c r="T17" s="644"/>
      <c r="U17" s="644"/>
      <c r="V17" s="644"/>
      <c r="W17" s="644"/>
      <c r="X17" s="644"/>
      <c r="Y17" s="645"/>
      <c r="Z17" s="703">
        <v>0</v>
      </c>
      <c r="AA17" s="703"/>
      <c r="AB17" s="703"/>
      <c r="AC17" s="703"/>
      <c r="AD17" s="704">
        <v>2047</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670601</v>
      </c>
      <c r="CS17" s="644"/>
      <c r="CT17" s="644"/>
      <c r="CU17" s="644"/>
      <c r="CV17" s="644"/>
      <c r="CW17" s="644"/>
      <c r="CX17" s="644"/>
      <c r="CY17" s="645"/>
      <c r="CZ17" s="703">
        <v>7.6</v>
      </c>
      <c r="DA17" s="703"/>
      <c r="DB17" s="703"/>
      <c r="DC17" s="703"/>
      <c r="DD17" s="649" t="s">
        <v>123</v>
      </c>
      <c r="DE17" s="644"/>
      <c r="DF17" s="644"/>
      <c r="DG17" s="644"/>
      <c r="DH17" s="644"/>
      <c r="DI17" s="644"/>
      <c r="DJ17" s="644"/>
      <c r="DK17" s="644"/>
      <c r="DL17" s="644"/>
      <c r="DM17" s="644"/>
      <c r="DN17" s="644"/>
      <c r="DO17" s="644"/>
      <c r="DP17" s="645"/>
      <c r="DQ17" s="649">
        <v>656494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4437005</v>
      </c>
      <c r="S18" s="644"/>
      <c r="T18" s="644"/>
      <c r="U18" s="644"/>
      <c r="V18" s="644"/>
      <c r="W18" s="644"/>
      <c r="X18" s="644"/>
      <c r="Y18" s="645"/>
      <c r="Z18" s="703">
        <v>46.2</v>
      </c>
      <c r="AA18" s="703"/>
      <c r="AB18" s="703"/>
      <c r="AC18" s="703"/>
      <c r="AD18" s="704">
        <v>3988019</v>
      </c>
      <c r="AE18" s="704"/>
      <c r="AF18" s="704"/>
      <c r="AG18" s="704"/>
      <c r="AH18" s="704"/>
      <c r="AI18" s="704"/>
      <c r="AJ18" s="704"/>
      <c r="AK18" s="704"/>
      <c r="AL18" s="646">
        <v>68.7</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3988019</v>
      </c>
      <c r="S19" s="644"/>
      <c r="T19" s="644"/>
      <c r="U19" s="644"/>
      <c r="V19" s="644"/>
      <c r="W19" s="644"/>
      <c r="X19" s="644"/>
      <c r="Y19" s="645"/>
      <c r="Z19" s="703">
        <v>41.5</v>
      </c>
      <c r="AA19" s="703"/>
      <c r="AB19" s="703"/>
      <c r="AC19" s="703"/>
      <c r="AD19" s="704">
        <v>3988019</v>
      </c>
      <c r="AE19" s="704"/>
      <c r="AF19" s="704"/>
      <c r="AG19" s="704"/>
      <c r="AH19" s="704"/>
      <c r="AI19" s="704"/>
      <c r="AJ19" s="704"/>
      <c r="AK19" s="704"/>
      <c r="AL19" s="646">
        <v>68.7</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14005</v>
      </c>
      <c r="BH19" s="644"/>
      <c r="BI19" s="644"/>
      <c r="BJ19" s="644"/>
      <c r="BK19" s="644"/>
      <c r="BL19" s="644"/>
      <c r="BM19" s="644"/>
      <c r="BN19" s="645"/>
      <c r="BO19" s="703">
        <v>1</v>
      </c>
      <c r="BP19" s="703"/>
      <c r="BQ19" s="703"/>
      <c r="BR19" s="703"/>
      <c r="BS19" s="649" t="s">
        <v>123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448986</v>
      </c>
      <c r="S20" s="644"/>
      <c r="T20" s="644"/>
      <c r="U20" s="644"/>
      <c r="V20" s="644"/>
      <c r="W20" s="644"/>
      <c r="X20" s="644"/>
      <c r="Y20" s="645"/>
      <c r="Z20" s="703">
        <v>4.7</v>
      </c>
      <c r="AA20" s="703"/>
      <c r="AB20" s="703"/>
      <c r="AC20" s="703"/>
      <c r="AD20" s="704" t="s">
        <v>123</v>
      </c>
      <c r="AE20" s="704"/>
      <c r="AF20" s="704"/>
      <c r="AG20" s="704"/>
      <c r="AH20" s="704"/>
      <c r="AI20" s="704"/>
      <c r="AJ20" s="704"/>
      <c r="AK20" s="704"/>
      <c r="AL20" s="646" t="s">
        <v>123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14005</v>
      </c>
      <c r="BH20" s="644"/>
      <c r="BI20" s="644"/>
      <c r="BJ20" s="644"/>
      <c r="BK20" s="644"/>
      <c r="BL20" s="644"/>
      <c r="BM20" s="644"/>
      <c r="BN20" s="645"/>
      <c r="BO20" s="703">
        <v>1</v>
      </c>
      <c r="BP20" s="703"/>
      <c r="BQ20" s="703"/>
      <c r="BR20" s="703"/>
      <c r="BS20" s="649" t="s">
        <v>123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8836354</v>
      </c>
      <c r="CS20" s="644"/>
      <c r="CT20" s="644"/>
      <c r="CU20" s="644"/>
      <c r="CV20" s="644"/>
      <c r="CW20" s="644"/>
      <c r="CX20" s="644"/>
      <c r="CY20" s="645"/>
      <c r="CZ20" s="703">
        <v>100</v>
      </c>
      <c r="DA20" s="703"/>
      <c r="DB20" s="703"/>
      <c r="DC20" s="703"/>
      <c r="DD20" s="649">
        <v>1187203</v>
      </c>
      <c r="DE20" s="644"/>
      <c r="DF20" s="644"/>
      <c r="DG20" s="644"/>
      <c r="DH20" s="644"/>
      <c r="DI20" s="644"/>
      <c r="DJ20" s="644"/>
      <c r="DK20" s="644"/>
      <c r="DL20" s="644"/>
      <c r="DM20" s="644"/>
      <c r="DN20" s="644"/>
      <c r="DO20" s="644"/>
      <c r="DP20" s="645"/>
      <c r="DQ20" s="649">
        <v>6266464</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222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14005</v>
      </c>
      <c r="BH21" s="644"/>
      <c r="BI21" s="644"/>
      <c r="BJ21" s="644"/>
      <c r="BK21" s="644"/>
      <c r="BL21" s="644"/>
      <c r="BM21" s="644"/>
      <c r="BN21" s="645"/>
      <c r="BO21" s="703">
        <v>1</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6241014</v>
      </c>
      <c r="S22" s="644"/>
      <c r="T22" s="644"/>
      <c r="U22" s="644"/>
      <c r="V22" s="644"/>
      <c r="W22" s="644"/>
      <c r="X22" s="644"/>
      <c r="Y22" s="645"/>
      <c r="Z22" s="703">
        <v>65</v>
      </c>
      <c r="AA22" s="703"/>
      <c r="AB22" s="703"/>
      <c r="AC22" s="703"/>
      <c r="AD22" s="704">
        <v>5792028</v>
      </c>
      <c r="AE22" s="704"/>
      <c r="AF22" s="704"/>
      <c r="AG22" s="704"/>
      <c r="AH22" s="704"/>
      <c r="AI22" s="704"/>
      <c r="AJ22" s="704"/>
      <c r="AK22" s="704"/>
      <c r="AL22" s="646">
        <v>99.8</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1942</v>
      </c>
      <c r="S23" s="644"/>
      <c r="T23" s="644"/>
      <c r="U23" s="644"/>
      <c r="V23" s="644"/>
      <c r="W23" s="644"/>
      <c r="X23" s="644"/>
      <c r="Y23" s="645"/>
      <c r="Z23" s="703">
        <v>0</v>
      </c>
      <c r="AA23" s="703"/>
      <c r="AB23" s="703"/>
      <c r="AC23" s="703"/>
      <c r="AD23" s="704">
        <v>1942</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84029</v>
      </c>
      <c r="S24" s="644"/>
      <c r="T24" s="644"/>
      <c r="U24" s="644"/>
      <c r="V24" s="644"/>
      <c r="W24" s="644"/>
      <c r="X24" s="644"/>
      <c r="Y24" s="645"/>
      <c r="Z24" s="703">
        <v>0.9</v>
      </c>
      <c r="AA24" s="703"/>
      <c r="AB24" s="703"/>
      <c r="AC24" s="703"/>
      <c r="AD24" s="704" t="s">
        <v>123</v>
      </c>
      <c r="AE24" s="704"/>
      <c r="AF24" s="704"/>
      <c r="AG24" s="704"/>
      <c r="AH24" s="704"/>
      <c r="AI24" s="704"/>
      <c r="AJ24" s="704"/>
      <c r="AK24" s="704"/>
      <c r="AL24" s="646" t="s">
        <v>123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222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2963617</v>
      </c>
      <c r="CS24" s="707"/>
      <c r="CT24" s="707"/>
      <c r="CU24" s="707"/>
      <c r="CV24" s="707"/>
      <c r="CW24" s="707"/>
      <c r="CX24" s="707"/>
      <c r="CY24" s="753"/>
      <c r="CZ24" s="754">
        <v>33.5</v>
      </c>
      <c r="DA24" s="723"/>
      <c r="DB24" s="723"/>
      <c r="DC24" s="757"/>
      <c r="DD24" s="752">
        <v>2287036</v>
      </c>
      <c r="DE24" s="707"/>
      <c r="DF24" s="707"/>
      <c r="DG24" s="707"/>
      <c r="DH24" s="707"/>
      <c r="DI24" s="707"/>
      <c r="DJ24" s="707"/>
      <c r="DK24" s="753"/>
      <c r="DL24" s="752">
        <v>1991471</v>
      </c>
      <c r="DM24" s="707"/>
      <c r="DN24" s="707"/>
      <c r="DO24" s="707"/>
      <c r="DP24" s="707"/>
      <c r="DQ24" s="707"/>
      <c r="DR24" s="707"/>
      <c r="DS24" s="707"/>
      <c r="DT24" s="707"/>
      <c r="DU24" s="707"/>
      <c r="DV24" s="753"/>
      <c r="DW24" s="754">
        <v>34.299999999999997</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90654</v>
      </c>
      <c r="S25" s="644"/>
      <c r="T25" s="644"/>
      <c r="U25" s="644"/>
      <c r="V25" s="644"/>
      <c r="W25" s="644"/>
      <c r="X25" s="644"/>
      <c r="Y25" s="645"/>
      <c r="Z25" s="703">
        <v>0.9</v>
      </c>
      <c r="AA25" s="703"/>
      <c r="AB25" s="703"/>
      <c r="AC25" s="703"/>
      <c r="AD25" s="704">
        <v>2674</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132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1408252</v>
      </c>
      <c r="CS25" s="642"/>
      <c r="CT25" s="642"/>
      <c r="CU25" s="642"/>
      <c r="CV25" s="642"/>
      <c r="CW25" s="642"/>
      <c r="CX25" s="642"/>
      <c r="CY25" s="643"/>
      <c r="CZ25" s="646">
        <v>15.9</v>
      </c>
      <c r="DA25" s="675"/>
      <c r="DB25" s="675"/>
      <c r="DC25" s="676"/>
      <c r="DD25" s="649">
        <v>1333799</v>
      </c>
      <c r="DE25" s="642"/>
      <c r="DF25" s="642"/>
      <c r="DG25" s="642"/>
      <c r="DH25" s="642"/>
      <c r="DI25" s="642"/>
      <c r="DJ25" s="642"/>
      <c r="DK25" s="643"/>
      <c r="DL25" s="649">
        <v>1270872</v>
      </c>
      <c r="DM25" s="642"/>
      <c r="DN25" s="642"/>
      <c r="DO25" s="642"/>
      <c r="DP25" s="642"/>
      <c r="DQ25" s="642"/>
      <c r="DR25" s="642"/>
      <c r="DS25" s="642"/>
      <c r="DT25" s="642"/>
      <c r="DU25" s="642"/>
      <c r="DV25" s="643"/>
      <c r="DW25" s="646">
        <v>21.9</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12782</v>
      </c>
      <c r="S26" s="644"/>
      <c r="T26" s="644"/>
      <c r="U26" s="644"/>
      <c r="V26" s="644"/>
      <c r="W26" s="644"/>
      <c r="X26" s="644"/>
      <c r="Y26" s="645"/>
      <c r="Z26" s="703">
        <v>0.1</v>
      </c>
      <c r="AA26" s="703"/>
      <c r="AB26" s="703"/>
      <c r="AC26" s="703"/>
      <c r="AD26" s="704" t="s">
        <v>123</v>
      </c>
      <c r="AE26" s="704"/>
      <c r="AF26" s="704"/>
      <c r="AG26" s="704"/>
      <c r="AH26" s="704"/>
      <c r="AI26" s="704"/>
      <c r="AJ26" s="704"/>
      <c r="AK26" s="704"/>
      <c r="AL26" s="646" t="s">
        <v>222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132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982231</v>
      </c>
      <c r="CS26" s="644"/>
      <c r="CT26" s="644"/>
      <c r="CU26" s="644"/>
      <c r="CV26" s="644"/>
      <c r="CW26" s="644"/>
      <c r="CX26" s="644"/>
      <c r="CY26" s="645"/>
      <c r="CZ26" s="646">
        <v>11.1</v>
      </c>
      <c r="DA26" s="675"/>
      <c r="DB26" s="675"/>
      <c r="DC26" s="676"/>
      <c r="DD26" s="649">
        <v>915908</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617675</v>
      </c>
      <c r="S27" s="644"/>
      <c r="T27" s="644"/>
      <c r="U27" s="644"/>
      <c r="V27" s="644"/>
      <c r="W27" s="644"/>
      <c r="X27" s="644"/>
      <c r="Y27" s="645"/>
      <c r="Z27" s="703">
        <v>6.4</v>
      </c>
      <c r="AA27" s="703"/>
      <c r="AB27" s="703"/>
      <c r="AC27" s="703"/>
      <c r="AD27" s="704" t="s">
        <v>123</v>
      </c>
      <c r="AE27" s="704"/>
      <c r="AF27" s="704"/>
      <c r="AG27" s="704"/>
      <c r="AH27" s="704"/>
      <c r="AI27" s="704"/>
      <c r="AJ27" s="704"/>
      <c r="AK27" s="704"/>
      <c r="AL27" s="646" t="s">
        <v>123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1441406</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884764</v>
      </c>
      <c r="CS27" s="642"/>
      <c r="CT27" s="642"/>
      <c r="CU27" s="642"/>
      <c r="CV27" s="642"/>
      <c r="CW27" s="642"/>
      <c r="CX27" s="642"/>
      <c r="CY27" s="643"/>
      <c r="CZ27" s="646">
        <v>10</v>
      </c>
      <c r="DA27" s="675"/>
      <c r="DB27" s="675"/>
      <c r="DC27" s="676"/>
      <c r="DD27" s="649">
        <v>296743</v>
      </c>
      <c r="DE27" s="642"/>
      <c r="DF27" s="642"/>
      <c r="DG27" s="642"/>
      <c r="DH27" s="642"/>
      <c r="DI27" s="642"/>
      <c r="DJ27" s="642"/>
      <c r="DK27" s="643"/>
      <c r="DL27" s="649">
        <v>281026</v>
      </c>
      <c r="DM27" s="642"/>
      <c r="DN27" s="642"/>
      <c r="DO27" s="642"/>
      <c r="DP27" s="642"/>
      <c r="DQ27" s="642"/>
      <c r="DR27" s="642"/>
      <c r="DS27" s="642"/>
      <c r="DT27" s="642"/>
      <c r="DU27" s="642"/>
      <c r="DV27" s="643"/>
      <c r="DW27" s="646">
        <v>4.8</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670601</v>
      </c>
      <c r="CS28" s="644"/>
      <c r="CT28" s="644"/>
      <c r="CU28" s="644"/>
      <c r="CV28" s="644"/>
      <c r="CW28" s="644"/>
      <c r="CX28" s="644"/>
      <c r="CY28" s="645"/>
      <c r="CZ28" s="646">
        <v>7.6</v>
      </c>
      <c r="DA28" s="675"/>
      <c r="DB28" s="675"/>
      <c r="DC28" s="676"/>
      <c r="DD28" s="649">
        <v>656494</v>
      </c>
      <c r="DE28" s="644"/>
      <c r="DF28" s="644"/>
      <c r="DG28" s="644"/>
      <c r="DH28" s="644"/>
      <c r="DI28" s="644"/>
      <c r="DJ28" s="644"/>
      <c r="DK28" s="645"/>
      <c r="DL28" s="649">
        <v>439573</v>
      </c>
      <c r="DM28" s="644"/>
      <c r="DN28" s="644"/>
      <c r="DO28" s="644"/>
      <c r="DP28" s="644"/>
      <c r="DQ28" s="644"/>
      <c r="DR28" s="644"/>
      <c r="DS28" s="644"/>
      <c r="DT28" s="644"/>
      <c r="DU28" s="644"/>
      <c r="DV28" s="645"/>
      <c r="DW28" s="646">
        <v>7.6</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527308</v>
      </c>
      <c r="S29" s="644"/>
      <c r="T29" s="644"/>
      <c r="U29" s="644"/>
      <c r="V29" s="644"/>
      <c r="W29" s="644"/>
      <c r="X29" s="644"/>
      <c r="Y29" s="645"/>
      <c r="Z29" s="703">
        <v>5.5</v>
      </c>
      <c r="AA29" s="703"/>
      <c r="AB29" s="703"/>
      <c r="AC29" s="703"/>
      <c r="AD29" s="704" t="s">
        <v>132</v>
      </c>
      <c r="AE29" s="704"/>
      <c r="AF29" s="704"/>
      <c r="AG29" s="704"/>
      <c r="AH29" s="704"/>
      <c r="AI29" s="704"/>
      <c r="AJ29" s="704"/>
      <c r="AK29" s="704"/>
      <c r="AL29" s="646" t="s">
        <v>132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670601</v>
      </c>
      <c r="CS29" s="642"/>
      <c r="CT29" s="642"/>
      <c r="CU29" s="642"/>
      <c r="CV29" s="642"/>
      <c r="CW29" s="642"/>
      <c r="CX29" s="642"/>
      <c r="CY29" s="643"/>
      <c r="CZ29" s="646">
        <v>7.6</v>
      </c>
      <c r="DA29" s="675"/>
      <c r="DB29" s="675"/>
      <c r="DC29" s="676"/>
      <c r="DD29" s="649">
        <v>656494</v>
      </c>
      <c r="DE29" s="642"/>
      <c r="DF29" s="642"/>
      <c r="DG29" s="642"/>
      <c r="DH29" s="642"/>
      <c r="DI29" s="642"/>
      <c r="DJ29" s="642"/>
      <c r="DK29" s="643"/>
      <c r="DL29" s="649">
        <v>439573</v>
      </c>
      <c r="DM29" s="642"/>
      <c r="DN29" s="642"/>
      <c r="DO29" s="642"/>
      <c r="DP29" s="642"/>
      <c r="DQ29" s="642"/>
      <c r="DR29" s="642"/>
      <c r="DS29" s="642"/>
      <c r="DT29" s="642"/>
      <c r="DU29" s="642"/>
      <c r="DV29" s="643"/>
      <c r="DW29" s="646">
        <v>7.6</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25778</v>
      </c>
      <c r="S30" s="644"/>
      <c r="T30" s="644"/>
      <c r="U30" s="644"/>
      <c r="V30" s="644"/>
      <c r="W30" s="644"/>
      <c r="X30" s="644"/>
      <c r="Y30" s="645"/>
      <c r="Z30" s="703">
        <v>0.3</v>
      </c>
      <c r="AA30" s="703"/>
      <c r="AB30" s="703"/>
      <c r="AC30" s="703"/>
      <c r="AD30" s="704">
        <v>5144</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98.4</v>
      </c>
      <c r="BH30" s="722"/>
      <c r="BI30" s="722"/>
      <c r="BJ30" s="722"/>
      <c r="BK30" s="722"/>
      <c r="BL30" s="722"/>
      <c r="BM30" s="723">
        <v>94.4</v>
      </c>
      <c r="BN30" s="722"/>
      <c r="BO30" s="722"/>
      <c r="BP30" s="722"/>
      <c r="BQ30" s="724"/>
      <c r="BR30" s="721">
        <v>98.5</v>
      </c>
      <c r="BS30" s="722"/>
      <c r="BT30" s="722"/>
      <c r="BU30" s="722"/>
      <c r="BV30" s="722"/>
      <c r="BW30" s="722"/>
      <c r="BX30" s="723">
        <v>94.5</v>
      </c>
      <c r="BY30" s="722"/>
      <c r="BZ30" s="722"/>
      <c r="CA30" s="722"/>
      <c r="CB30" s="724"/>
      <c r="CD30" s="727"/>
      <c r="CE30" s="728"/>
      <c r="CF30" s="685" t="s">
        <v>304</v>
      </c>
      <c r="CG30" s="682"/>
      <c r="CH30" s="682"/>
      <c r="CI30" s="682"/>
      <c r="CJ30" s="682"/>
      <c r="CK30" s="682"/>
      <c r="CL30" s="682"/>
      <c r="CM30" s="682"/>
      <c r="CN30" s="682"/>
      <c r="CO30" s="682"/>
      <c r="CP30" s="682"/>
      <c r="CQ30" s="683"/>
      <c r="CR30" s="641">
        <v>641985</v>
      </c>
      <c r="CS30" s="644"/>
      <c r="CT30" s="644"/>
      <c r="CU30" s="644"/>
      <c r="CV30" s="644"/>
      <c r="CW30" s="644"/>
      <c r="CX30" s="644"/>
      <c r="CY30" s="645"/>
      <c r="CZ30" s="646">
        <v>7.3</v>
      </c>
      <c r="DA30" s="675"/>
      <c r="DB30" s="675"/>
      <c r="DC30" s="676"/>
      <c r="DD30" s="649">
        <v>627878</v>
      </c>
      <c r="DE30" s="644"/>
      <c r="DF30" s="644"/>
      <c r="DG30" s="644"/>
      <c r="DH30" s="644"/>
      <c r="DI30" s="644"/>
      <c r="DJ30" s="644"/>
      <c r="DK30" s="645"/>
      <c r="DL30" s="649">
        <v>410957</v>
      </c>
      <c r="DM30" s="644"/>
      <c r="DN30" s="644"/>
      <c r="DO30" s="644"/>
      <c r="DP30" s="644"/>
      <c r="DQ30" s="644"/>
      <c r="DR30" s="644"/>
      <c r="DS30" s="644"/>
      <c r="DT30" s="644"/>
      <c r="DU30" s="644"/>
      <c r="DV30" s="645"/>
      <c r="DW30" s="646">
        <v>7.1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33187</v>
      </c>
      <c r="S31" s="644"/>
      <c r="T31" s="644"/>
      <c r="U31" s="644"/>
      <c r="V31" s="644"/>
      <c r="W31" s="644"/>
      <c r="X31" s="644"/>
      <c r="Y31" s="645"/>
      <c r="Z31" s="703">
        <v>0.3</v>
      </c>
      <c r="AA31" s="703"/>
      <c r="AB31" s="703"/>
      <c r="AC31" s="703"/>
      <c r="AD31" s="704" t="s">
        <v>222</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96.6</v>
      </c>
      <c r="BN31" s="720"/>
      <c r="BO31" s="720"/>
      <c r="BP31" s="720"/>
      <c r="BQ31" s="681"/>
      <c r="BR31" s="719">
        <v>99.2</v>
      </c>
      <c r="BS31" s="642"/>
      <c r="BT31" s="642"/>
      <c r="BU31" s="642"/>
      <c r="BV31" s="642"/>
      <c r="BW31" s="642"/>
      <c r="BX31" s="647">
        <v>96.4</v>
      </c>
      <c r="BY31" s="720"/>
      <c r="BZ31" s="720"/>
      <c r="CA31" s="720"/>
      <c r="CB31" s="681"/>
      <c r="CD31" s="727"/>
      <c r="CE31" s="728"/>
      <c r="CF31" s="685" t="s">
        <v>308</v>
      </c>
      <c r="CG31" s="682"/>
      <c r="CH31" s="682"/>
      <c r="CI31" s="682"/>
      <c r="CJ31" s="682"/>
      <c r="CK31" s="682"/>
      <c r="CL31" s="682"/>
      <c r="CM31" s="682"/>
      <c r="CN31" s="682"/>
      <c r="CO31" s="682"/>
      <c r="CP31" s="682"/>
      <c r="CQ31" s="683"/>
      <c r="CR31" s="641">
        <v>28616</v>
      </c>
      <c r="CS31" s="642"/>
      <c r="CT31" s="642"/>
      <c r="CU31" s="642"/>
      <c r="CV31" s="642"/>
      <c r="CW31" s="642"/>
      <c r="CX31" s="642"/>
      <c r="CY31" s="643"/>
      <c r="CZ31" s="646">
        <v>0.3</v>
      </c>
      <c r="DA31" s="675"/>
      <c r="DB31" s="675"/>
      <c r="DC31" s="676"/>
      <c r="DD31" s="649">
        <v>28616</v>
      </c>
      <c r="DE31" s="642"/>
      <c r="DF31" s="642"/>
      <c r="DG31" s="642"/>
      <c r="DH31" s="642"/>
      <c r="DI31" s="642"/>
      <c r="DJ31" s="642"/>
      <c r="DK31" s="643"/>
      <c r="DL31" s="649">
        <v>28616</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31278</v>
      </c>
      <c r="S32" s="644"/>
      <c r="T32" s="644"/>
      <c r="U32" s="644"/>
      <c r="V32" s="644"/>
      <c r="W32" s="644"/>
      <c r="X32" s="644"/>
      <c r="Y32" s="645"/>
      <c r="Z32" s="703">
        <v>0.3</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97.7</v>
      </c>
      <c r="BH32" s="657"/>
      <c r="BI32" s="657"/>
      <c r="BJ32" s="657"/>
      <c r="BK32" s="657"/>
      <c r="BL32" s="657"/>
      <c r="BM32" s="701">
        <v>92.1</v>
      </c>
      <c r="BN32" s="657"/>
      <c r="BO32" s="657"/>
      <c r="BP32" s="657"/>
      <c r="BQ32" s="694"/>
      <c r="BR32" s="718">
        <v>97.8</v>
      </c>
      <c r="BS32" s="657"/>
      <c r="BT32" s="657"/>
      <c r="BU32" s="657"/>
      <c r="BV32" s="657"/>
      <c r="BW32" s="657"/>
      <c r="BX32" s="701">
        <v>92.4</v>
      </c>
      <c r="BY32" s="657"/>
      <c r="BZ32" s="657"/>
      <c r="CA32" s="657"/>
      <c r="CB32" s="694"/>
      <c r="CD32" s="729"/>
      <c r="CE32" s="730"/>
      <c r="CF32" s="685" t="s">
        <v>311</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123</v>
      </c>
      <c r="DA32" s="675"/>
      <c r="DB32" s="675"/>
      <c r="DC32" s="676"/>
      <c r="DD32" s="649" t="s">
        <v>132</v>
      </c>
      <c r="DE32" s="644"/>
      <c r="DF32" s="644"/>
      <c r="DG32" s="644"/>
      <c r="DH32" s="644"/>
      <c r="DI32" s="644"/>
      <c r="DJ32" s="644"/>
      <c r="DK32" s="645"/>
      <c r="DL32" s="649" t="s">
        <v>132</v>
      </c>
      <c r="DM32" s="644"/>
      <c r="DN32" s="644"/>
      <c r="DO32" s="644"/>
      <c r="DP32" s="644"/>
      <c r="DQ32" s="644"/>
      <c r="DR32" s="644"/>
      <c r="DS32" s="644"/>
      <c r="DT32" s="644"/>
      <c r="DU32" s="644"/>
      <c r="DV32" s="645"/>
      <c r="DW32" s="646" t="s">
        <v>222</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761733</v>
      </c>
      <c r="S33" s="644"/>
      <c r="T33" s="644"/>
      <c r="U33" s="644"/>
      <c r="V33" s="644"/>
      <c r="W33" s="644"/>
      <c r="X33" s="644"/>
      <c r="Y33" s="645"/>
      <c r="Z33" s="703">
        <v>7.9</v>
      </c>
      <c r="AA33" s="703"/>
      <c r="AB33" s="703"/>
      <c r="AC33" s="703"/>
      <c r="AD33" s="704" t="s">
        <v>132</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4644650</v>
      </c>
      <c r="CS33" s="642"/>
      <c r="CT33" s="642"/>
      <c r="CU33" s="642"/>
      <c r="CV33" s="642"/>
      <c r="CW33" s="642"/>
      <c r="CX33" s="642"/>
      <c r="CY33" s="643"/>
      <c r="CZ33" s="646">
        <v>52.6</v>
      </c>
      <c r="DA33" s="675"/>
      <c r="DB33" s="675"/>
      <c r="DC33" s="676"/>
      <c r="DD33" s="649">
        <v>3715255</v>
      </c>
      <c r="DE33" s="642"/>
      <c r="DF33" s="642"/>
      <c r="DG33" s="642"/>
      <c r="DH33" s="642"/>
      <c r="DI33" s="642"/>
      <c r="DJ33" s="642"/>
      <c r="DK33" s="643"/>
      <c r="DL33" s="649">
        <v>2200252</v>
      </c>
      <c r="DM33" s="642"/>
      <c r="DN33" s="642"/>
      <c r="DO33" s="642"/>
      <c r="DP33" s="642"/>
      <c r="DQ33" s="642"/>
      <c r="DR33" s="642"/>
      <c r="DS33" s="642"/>
      <c r="DT33" s="642"/>
      <c r="DU33" s="642"/>
      <c r="DV33" s="643"/>
      <c r="DW33" s="646">
        <v>37.9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96798</v>
      </c>
      <c r="S34" s="644"/>
      <c r="T34" s="644"/>
      <c r="U34" s="644"/>
      <c r="V34" s="644"/>
      <c r="W34" s="644"/>
      <c r="X34" s="644"/>
      <c r="Y34" s="645"/>
      <c r="Z34" s="703">
        <v>1</v>
      </c>
      <c r="AA34" s="703"/>
      <c r="AB34" s="703"/>
      <c r="AC34" s="703"/>
      <c r="AD34" s="704">
        <v>4719</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1195479</v>
      </c>
      <c r="CS34" s="644"/>
      <c r="CT34" s="644"/>
      <c r="CU34" s="644"/>
      <c r="CV34" s="644"/>
      <c r="CW34" s="644"/>
      <c r="CX34" s="644"/>
      <c r="CY34" s="645"/>
      <c r="CZ34" s="646">
        <v>13.5</v>
      </c>
      <c r="DA34" s="675"/>
      <c r="DB34" s="675"/>
      <c r="DC34" s="676"/>
      <c r="DD34" s="649">
        <v>839587</v>
      </c>
      <c r="DE34" s="644"/>
      <c r="DF34" s="644"/>
      <c r="DG34" s="644"/>
      <c r="DH34" s="644"/>
      <c r="DI34" s="644"/>
      <c r="DJ34" s="644"/>
      <c r="DK34" s="645"/>
      <c r="DL34" s="649">
        <v>435427</v>
      </c>
      <c r="DM34" s="644"/>
      <c r="DN34" s="644"/>
      <c r="DO34" s="644"/>
      <c r="DP34" s="644"/>
      <c r="DQ34" s="644"/>
      <c r="DR34" s="644"/>
      <c r="DS34" s="644"/>
      <c r="DT34" s="644"/>
      <c r="DU34" s="644"/>
      <c r="DV34" s="645"/>
      <c r="DW34" s="646">
        <v>7.5</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1075500</v>
      </c>
      <c r="S35" s="644"/>
      <c r="T35" s="644"/>
      <c r="U35" s="644"/>
      <c r="V35" s="644"/>
      <c r="W35" s="644"/>
      <c r="X35" s="644"/>
      <c r="Y35" s="645"/>
      <c r="Z35" s="703">
        <v>11.2</v>
      </c>
      <c r="AA35" s="703"/>
      <c r="AB35" s="703"/>
      <c r="AC35" s="703"/>
      <c r="AD35" s="704" t="s">
        <v>123</v>
      </c>
      <c r="AE35" s="704"/>
      <c r="AF35" s="704"/>
      <c r="AG35" s="704"/>
      <c r="AH35" s="704"/>
      <c r="AI35" s="704"/>
      <c r="AJ35" s="704"/>
      <c r="AK35" s="704"/>
      <c r="AL35" s="646" t="s">
        <v>123</v>
      </c>
      <c r="AM35" s="647"/>
      <c r="AN35" s="647"/>
      <c r="AO35" s="705"/>
      <c r="AP35" s="214"/>
      <c r="AQ35" s="709" t="s">
        <v>319</v>
      </c>
      <c r="AR35" s="710"/>
      <c r="AS35" s="710"/>
      <c r="AT35" s="710"/>
      <c r="AU35" s="710"/>
      <c r="AV35" s="710"/>
      <c r="AW35" s="710"/>
      <c r="AX35" s="710"/>
      <c r="AY35" s="711"/>
      <c r="AZ35" s="706">
        <v>1560620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141629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97489</v>
      </c>
      <c r="CS35" s="642"/>
      <c r="CT35" s="642"/>
      <c r="CU35" s="642"/>
      <c r="CV35" s="642"/>
      <c r="CW35" s="642"/>
      <c r="CX35" s="642"/>
      <c r="CY35" s="643"/>
      <c r="CZ35" s="646">
        <v>1.1000000000000001</v>
      </c>
      <c r="DA35" s="675"/>
      <c r="DB35" s="675"/>
      <c r="DC35" s="676"/>
      <c r="DD35" s="649">
        <v>68916</v>
      </c>
      <c r="DE35" s="642"/>
      <c r="DF35" s="642"/>
      <c r="DG35" s="642"/>
      <c r="DH35" s="642"/>
      <c r="DI35" s="642"/>
      <c r="DJ35" s="642"/>
      <c r="DK35" s="643"/>
      <c r="DL35" s="649">
        <v>42429</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123</v>
      </c>
      <c r="AE36" s="704"/>
      <c r="AF36" s="704"/>
      <c r="AG36" s="704"/>
      <c r="AH36" s="704"/>
      <c r="AI36" s="704"/>
      <c r="AJ36" s="704"/>
      <c r="AK36" s="704"/>
      <c r="AL36" s="646" t="s">
        <v>132</v>
      </c>
      <c r="AM36" s="647"/>
      <c r="AN36" s="647"/>
      <c r="AO36" s="705"/>
      <c r="AQ36" s="678" t="s">
        <v>323</v>
      </c>
      <c r="AR36" s="679"/>
      <c r="AS36" s="679"/>
      <c r="AT36" s="679"/>
      <c r="AU36" s="679"/>
      <c r="AV36" s="679"/>
      <c r="AW36" s="679"/>
      <c r="AX36" s="679"/>
      <c r="AY36" s="680"/>
      <c r="AZ36" s="641">
        <v>380031</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100441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1143384</v>
      </c>
      <c r="CS36" s="644"/>
      <c r="CT36" s="644"/>
      <c r="CU36" s="644"/>
      <c r="CV36" s="644"/>
      <c r="CW36" s="644"/>
      <c r="CX36" s="644"/>
      <c r="CY36" s="645"/>
      <c r="CZ36" s="646">
        <v>12.9</v>
      </c>
      <c r="DA36" s="675"/>
      <c r="DB36" s="675"/>
      <c r="DC36" s="676"/>
      <c r="DD36" s="649">
        <v>1024321</v>
      </c>
      <c r="DE36" s="644"/>
      <c r="DF36" s="644"/>
      <c r="DG36" s="644"/>
      <c r="DH36" s="644"/>
      <c r="DI36" s="644"/>
      <c r="DJ36" s="644"/>
      <c r="DK36" s="645"/>
      <c r="DL36" s="649">
        <v>926276</v>
      </c>
      <c r="DM36" s="644"/>
      <c r="DN36" s="644"/>
      <c r="DO36" s="644"/>
      <c r="DP36" s="644"/>
      <c r="DQ36" s="644"/>
      <c r="DR36" s="644"/>
      <c r="DS36" s="644"/>
      <c r="DT36" s="644"/>
      <c r="DU36" s="644"/>
      <c r="DV36" s="645"/>
      <c r="DW36" s="646">
        <v>16</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t="s">
        <v>123</v>
      </c>
      <c r="S37" s="644"/>
      <c r="T37" s="644"/>
      <c r="U37" s="644"/>
      <c r="V37" s="644"/>
      <c r="W37" s="644"/>
      <c r="X37" s="644"/>
      <c r="Y37" s="645"/>
      <c r="Z37" s="703" t="s">
        <v>123</v>
      </c>
      <c r="AA37" s="703"/>
      <c r="AB37" s="703"/>
      <c r="AC37" s="703"/>
      <c r="AD37" s="704" t="s">
        <v>123</v>
      </c>
      <c r="AE37" s="704"/>
      <c r="AF37" s="704"/>
      <c r="AG37" s="704"/>
      <c r="AH37" s="704"/>
      <c r="AI37" s="704"/>
      <c r="AJ37" s="704"/>
      <c r="AK37" s="704"/>
      <c r="AL37" s="646" t="s">
        <v>132</v>
      </c>
      <c r="AM37" s="647"/>
      <c r="AN37" s="647"/>
      <c r="AO37" s="705"/>
      <c r="AQ37" s="678" t="s">
        <v>327</v>
      </c>
      <c r="AR37" s="679"/>
      <c r="AS37" s="679"/>
      <c r="AT37" s="679"/>
      <c r="AU37" s="679"/>
      <c r="AV37" s="679"/>
      <c r="AW37" s="679"/>
      <c r="AX37" s="679"/>
      <c r="AY37" s="680"/>
      <c r="AZ37" s="641">
        <v>303099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2064</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582472</v>
      </c>
      <c r="CS37" s="642"/>
      <c r="CT37" s="642"/>
      <c r="CU37" s="642"/>
      <c r="CV37" s="642"/>
      <c r="CW37" s="642"/>
      <c r="CX37" s="642"/>
      <c r="CY37" s="643"/>
      <c r="CZ37" s="646">
        <v>6.6</v>
      </c>
      <c r="DA37" s="675"/>
      <c r="DB37" s="675"/>
      <c r="DC37" s="676"/>
      <c r="DD37" s="649">
        <v>566195</v>
      </c>
      <c r="DE37" s="642"/>
      <c r="DF37" s="642"/>
      <c r="DG37" s="642"/>
      <c r="DH37" s="642"/>
      <c r="DI37" s="642"/>
      <c r="DJ37" s="642"/>
      <c r="DK37" s="643"/>
      <c r="DL37" s="649">
        <v>564407</v>
      </c>
      <c r="DM37" s="642"/>
      <c r="DN37" s="642"/>
      <c r="DO37" s="642"/>
      <c r="DP37" s="642"/>
      <c r="DQ37" s="642"/>
      <c r="DR37" s="642"/>
      <c r="DS37" s="642"/>
      <c r="DT37" s="642"/>
      <c r="DU37" s="642"/>
      <c r="DV37" s="643"/>
      <c r="DW37" s="646">
        <v>9.6999999999999993</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9599678</v>
      </c>
      <c r="S38" s="693"/>
      <c r="T38" s="693"/>
      <c r="U38" s="693"/>
      <c r="V38" s="693"/>
      <c r="W38" s="693"/>
      <c r="X38" s="693"/>
      <c r="Y38" s="698"/>
      <c r="Z38" s="699">
        <v>100</v>
      </c>
      <c r="AA38" s="699"/>
      <c r="AB38" s="699"/>
      <c r="AC38" s="699"/>
      <c r="AD38" s="700">
        <v>5806507</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66401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3203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1494219</v>
      </c>
      <c r="CS38" s="644"/>
      <c r="CT38" s="644"/>
      <c r="CU38" s="644"/>
      <c r="CV38" s="644"/>
      <c r="CW38" s="644"/>
      <c r="CX38" s="644"/>
      <c r="CY38" s="645"/>
      <c r="CZ38" s="646">
        <v>16.899999999999999</v>
      </c>
      <c r="DA38" s="675"/>
      <c r="DB38" s="675"/>
      <c r="DC38" s="676"/>
      <c r="DD38" s="649">
        <v>1358197</v>
      </c>
      <c r="DE38" s="644"/>
      <c r="DF38" s="644"/>
      <c r="DG38" s="644"/>
      <c r="DH38" s="644"/>
      <c r="DI38" s="644"/>
      <c r="DJ38" s="644"/>
      <c r="DK38" s="645"/>
      <c r="DL38" s="649">
        <v>796120</v>
      </c>
      <c r="DM38" s="644"/>
      <c r="DN38" s="644"/>
      <c r="DO38" s="644"/>
      <c r="DP38" s="644"/>
      <c r="DQ38" s="644"/>
      <c r="DR38" s="644"/>
      <c r="DS38" s="644"/>
      <c r="DT38" s="644"/>
      <c r="DU38" s="644"/>
      <c r="DV38" s="645"/>
      <c r="DW38" s="646">
        <v>13.7</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714079</v>
      </c>
      <c r="CS39" s="642"/>
      <c r="CT39" s="642"/>
      <c r="CU39" s="642"/>
      <c r="CV39" s="642"/>
      <c r="CW39" s="642"/>
      <c r="CX39" s="642"/>
      <c r="CY39" s="643"/>
      <c r="CZ39" s="646">
        <v>8.1</v>
      </c>
      <c r="DA39" s="675"/>
      <c r="DB39" s="675"/>
      <c r="DC39" s="676"/>
      <c r="DD39" s="649">
        <v>424234</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172105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123</v>
      </c>
      <c r="CS40" s="644"/>
      <c r="CT40" s="644"/>
      <c r="CU40" s="644"/>
      <c r="CV40" s="644"/>
      <c r="CW40" s="644"/>
      <c r="CX40" s="644"/>
      <c r="CY40" s="645"/>
      <c r="CZ40" s="646" t="s">
        <v>123</v>
      </c>
      <c r="DA40" s="675"/>
      <c r="DB40" s="675"/>
      <c r="DC40" s="676"/>
      <c r="DD40" s="649" t="s">
        <v>123</v>
      </c>
      <c r="DE40" s="644"/>
      <c r="DF40" s="644"/>
      <c r="DG40" s="644"/>
      <c r="DH40" s="644"/>
      <c r="DI40" s="644"/>
      <c r="DJ40" s="644"/>
      <c r="DK40" s="645"/>
      <c r="DL40" s="649" t="s">
        <v>222</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638984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373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1228087</v>
      </c>
      <c r="CS42" s="644"/>
      <c r="CT42" s="644"/>
      <c r="CU42" s="644"/>
      <c r="CV42" s="644"/>
      <c r="CW42" s="644"/>
      <c r="CX42" s="644"/>
      <c r="CY42" s="645"/>
      <c r="CZ42" s="646">
        <v>13.9</v>
      </c>
      <c r="DA42" s="647"/>
      <c r="DB42" s="647"/>
      <c r="DC42" s="648"/>
      <c r="DD42" s="649">
        <v>264173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31418</v>
      </c>
      <c r="CS43" s="642"/>
      <c r="CT43" s="642"/>
      <c r="CU43" s="642"/>
      <c r="CV43" s="642"/>
      <c r="CW43" s="642"/>
      <c r="CX43" s="642"/>
      <c r="CY43" s="643"/>
      <c r="CZ43" s="646">
        <v>0.4</v>
      </c>
      <c r="DA43" s="675"/>
      <c r="DB43" s="675"/>
      <c r="DC43" s="676"/>
      <c r="DD43" s="649">
        <v>31418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1187203</v>
      </c>
      <c r="CS44" s="644"/>
      <c r="CT44" s="644"/>
      <c r="CU44" s="644"/>
      <c r="CV44" s="644"/>
      <c r="CW44" s="644"/>
      <c r="CX44" s="644"/>
      <c r="CY44" s="645"/>
      <c r="CZ44" s="646">
        <v>13.4</v>
      </c>
      <c r="DA44" s="647"/>
      <c r="DB44" s="647"/>
      <c r="DC44" s="648"/>
      <c r="DD44" s="649">
        <v>258249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423164</v>
      </c>
      <c r="CS45" s="642"/>
      <c r="CT45" s="642"/>
      <c r="CU45" s="642"/>
      <c r="CV45" s="642"/>
      <c r="CW45" s="642"/>
      <c r="CX45" s="642"/>
      <c r="CY45" s="643"/>
      <c r="CZ45" s="646">
        <v>4.8</v>
      </c>
      <c r="DA45" s="675"/>
      <c r="DB45" s="675"/>
      <c r="DC45" s="676"/>
      <c r="DD45" s="649">
        <v>43056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687079</v>
      </c>
      <c r="CS46" s="644"/>
      <c r="CT46" s="644"/>
      <c r="CU46" s="644"/>
      <c r="CV46" s="644"/>
      <c r="CW46" s="644"/>
      <c r="CX46" s="644"/>
      <c r="CY46" s="645"/>
      <c r="CZ46" s="646">
        <v>7.8</v>
      </c>
      <c r="DA46" s="647"/>
      <c r="DB46" s="647"/>
      <c r="DC46" s="648"/>
      <c r="DD46" s="649">
        <v>211708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40884</v>
      </c>
      <c r="CS47" s="642"/>
      <c r="CT47" s="642"/>
      <c r="CU47" s="642"/>
      <c r="CV47" s="642"/>
      <c r="CW47" s="642"/>
      <c r="CX47" s="642"/>
      <c r="CY47" s="643"/>
      <c r="CZ47" s="646">
        <v>0.5</v>
      </c>
      <c r="DA47" s="675"/>
      <c r="DB47" s="675"/>
      <c r="DC47" s="676"/>
      <c r="DD47" s="649">
        <v>5924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8836354</v>
      </c>
      <c r="CS49" s="657"/>
      <c r="CT49" s="657"/>
      <c r="CU49" s="657"/>
      <c r="CV49" s="657"/>
      <c r="CW49" s="657"/>
      <c r="CX49" s="657"/>
      <c r="CY49" s="658"/>
      <c r="CZ49" s="659">
        <v>100</v>
      </c>
      <c r="DA49" s="660"/>
      <c r="DB49" s="660"/>
      <c r="DC49" s="661"/>
      <c r="DD49" s="662">
        <v>6266464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1edJMuwNkHMo+tUO9A4Nlrp6olvJ5VYzezgBEemeyIw72/9xeBLdfuE+Z7MmH04/i/2MXd/nu5iZOyytLqgcAw==" saltValue="NNO2umCuNdlMOfMXNnyA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J52" sqref="CJ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87w1ziCnMlByLbxS5sVRHA4FozA081kzlCQs+9H0U5Thoq+L75rnyGV6LnWsg3Ty1ECZfYduyT910ev2zc+Lw==" saltValue="6aOBkIFh0DOENUmIZdhh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E1" zoomScale="70" zoomScaleNormal="25" zoomScaleSheetLayoutView="70" workbookViewId="0">
      <selection activeCell="BS7" sqref="BS7:CG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751</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751</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142</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c r="R29" s="1113"/>
      <c r="S29" s="1113"/>
      <c r="T29" s="1113"/>
      <c r="U29" s="1113"/>
      <c r="V29" s="1113"/>
      <c r="W29" s="1113"/>
      <c r="X29" s="1113"/>
      <c r="Y29" s="1113"/>
      <c r="Z29" s="1113"/>
      <c r="AA29" s="1113"/>
      <c r="AB29" s="1113"/>
      <c r="AC29" s="1113"/>
      <c r="AD29" s="1113"/>
      <c r="AE29" s="1114"/>
      <c r="AF29" s="1088">
        <v>53</v>
      </c>
      <c r="AG29" s="1089"/>
      <c r="AH29" s="1089"/>
      <c r="AI29" s="1089"/>
      <c r="AJ29" s="1090"/>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c r="R30" s="1113"/>
      <c r="S30" s="1113"/>
      <c r="T30" s="1113"/>
      <c r="U30" s="1113"/>
      <c r="V30" s="1113"/>
      <c r="W30" s="1113"/>
      <c r="X30" s="1113"/>
      <c r="Y30" s="1113"/>
      <c r="Z30" s="1113"/>
      <c r="AA30" s="1113"/>
      <c r="AB30" s="1113"/>
      <c r="AC30" s="1113"/>
      <c r="AD30" s="1113"/>
      <c r="AE30" s="1114"/>
      <c r="AF30" s="1088">
        <v>1</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v>1</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v>10</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v>0</v>
      </c>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v>0</v>
      </c>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t="s">
        <v>396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399</v>
      </c>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v>1</v>
      </c>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t="s">
        <v>396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383</v>
      </c>
      <c r="R66" s="1071"/>
      <c r="S66" s="1071"/>
      <c r="T66" s="1071"/>
      <c r="U66" s="1072"/>
      <c r="V66" s="1070" t="s">
        <v>384</v>
      </c>
      <c r="W66" s="1071"/>
      <c r="X66" s="1071"/>
      <c r="Y66" s="1071"/>
      <c r="Z66" s="1072"/>
      <c r="AA66" s="1070" t="s">
        <v>385</v>
      </c>
      <c r="AB66" s="1071"/>
      <c r="AC66" s="1071"/>
      <c r="AD66" s="1071"/>
      <c r="AE66" s="1072"/>
      <c r="AF66" s="1076" t="s">
        <v>386</v>
      </c>
      <c r="AG66" s="1077"/>
      <c r="AH66" s="1077"/>
      <c r="AI66" s="1077"/>
      <c r="AJ66" s="1078"/>
      <c r="AK66" s="1070" t="s">
        <v>387</v>
      </c>
      <c r="AL66" s="1065"/>
      <c r="AM66" s="1065"/>
      <c r="AN66" s="1065"/>
      <c r="AO66" s="1066"/>
      <c r="AP66" s="1070" t="s">
        <v>388</v>
      </c>
      <c r="AQ66" s="1071"/>
      <c r="AR66" s="1071"/>
      <c r="AS66" s="1071"/>
      <c r="AT66" s="1072"/>
      <c r="AU66" s="1070" t="s">
        <v>404</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299</v>
      </c>
      <c r="AG109" s="963"/>
      <c r="AH109" s="963"/>
      <c r="AI109" s="963"/>
      <c r="AJ109" s="964"/>
      <c r="AK109" s="965" t="s">
        <v>298</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299</v>
      </c>
      <c r="BW109" s="963"/>
      <c r="BX109" s="963"/>
      <c r="BY109" s="963"/>
      <c r="BZ109" s="964"/>
      <c r="CA109" s="965" t="s">
        <v>298</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299</v>
      </c>
      <c r="DM109" s="963"/>
      <c r="DN109" s="963"/>
      <c r="DO109" s="963"/>
      <c r="DP109" s="964"/>
      <c r="DQ109" s="965" t="s">
        <v>298</v>
      </c>
      <c r="DR109" s="963"/>
      <c r="DS109" s="963"/>
      <c r="DT109" s="963"/>
      <c r="DU109" s="964"/>
      <c r="DV109" s="965" t="s">
        <v>415</v>
      </c>
      <c r="DW109" s="963"/>
      <c r="DX109" s="963"/>
      <c r="DY109" s="963"/>
      <c r="DZ109" s="994"/>
    </row>
    <row r="110" spans="1:131" s="226" customFormat="1" ht="26.25" customHeight="1" x14ac:dyDescent="0.15">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739864</v>
      </c>
      <c r="AB110" s="956"/>
      <c r="AC110" s="956"/>
      <c r="AD110" s="956"/>
      <c r="AE110" s="957"/>
      <c r="AF110" s="958">
        <v>527762</v>
      </c>
      <c r="AG110" s="956"/>
      <c r="AH110" s="956"/>
      <c r="AI110" s="956"/>
      <c r="AJ110" s="957"/>
      <c r="AK110" s="958">
        <v>453680</v>
      </c>
      <c r="AL110" s="956"/>
      <c r="AM110" s="956"/>
      <c r="AN110" s="956"/>
      <c r="AO110" s="957"/>
      <c r="AP110" s="959">
        <v>9.1999999999999993</v>
      </c>
      <c r="AQ110" s="960"/>
      <c r="AR110" s="960"/>
      <c r="AS110" s="960"/>
      <c r="AT110" s="961"/>
      <c r="AU110" s="995" t="s">
        <v>67</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4638103</v>
      </c>
      <c r="BR110" s="903"/>
      <c r="BS110" s="903"/>
      <c r="BT110" s="903"/>
      <c r="BU110" s="903"/>
      <c r="BV110" s="903">
        <v>4126624</v>
      </c>
      <c r="BW110" s="903"/>
      <c r="BX110" s="903"/>
      <c r="BY110" s="903"/>
      <c r="BZ110" s="903"/>
      <c r="CA110" s="903">
        <v>4560139</v>
      </c>
      <c r="CB110" s="903"/>
      <c r="CC110" s="903"/>
      <c r="CD110" s="903"/>
      <c r="CE110" s="903"/>
      <c r="CF110" s="927">
        <v>92.7</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68950</v>
      </c>
      <c r="DH110" s="903"/>
      <c r="DI110" s="903"/>
      <c r="DJ110" s="903"/>
      <c r="DK110" s="903"/>
      <c r="DL110" s="903">
        <v>60197</v>
      </c>
      <c r="DM110" s="903"/>
      <c r="DN110" s="903"/>
      <c r="DO110" s="903"/>
      <c r="DP110" s="903"/>
      <c r="DQ110" s="903">
        <v>51444</v>
      </c>
      <c r="DR110" s="903"/>
      <c r="DS110" s="903"/>
      <c r="DT110" s="903"/>
      <c r="DU110" s="903"/>
      <c r="DV110" s="904">
        <v>1</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422</v>
      </c>
      <c r="AB111" s="984"/>
      <c r="AC111" s="984"/>
      <c r="AD111" s="984"/>
      <c r="AE111" s="985"/>
      <c r="AF111" s="986" t="s">
        <v>422</v>
      </c>
      <c r="AG111" s="984"/>
      <c r="AH111" s="984"/>
      <c r="AI111" s="984"/>
      <c r="AJ111" s="985"/>
      <c r="AK111" s="986" t="s">
        <v>422</v>
      </c>
      <c r="AL111" s="984"/>
      <c r="AM111" s="984"/>
      <c r="AN111" s="984"/>
      <c r="AO111" s="985"/>
      <c r="AP111" s="987" t="s">
        <v>123</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v>70978</v>
      </c>
      <c r="BR111" s="875"/>
      <c r="BS111" s="875"/>
      <c r="BT111" s="875"/>
      <c r="BU111" s="875"/>
      <c r="BV111" s="875">
        <v>61993</v>
      </c>
      <c r="BW111" s="875"/>
      <c r="BX111" s="875"/>
      <c r="BY111" s="875"/>
      <c r="BZ111" s="875"/>
      <c r="CA111" s="875">
        <v>53026</v>
      </c>
      <c r="CB111" s="875"/>
      <c r="CC111" s="875"/>
      <c r="CD111" s="875"/>
      <c r="CE111" s="875"/>
      <c r="CF111" s="936">
        <v>1.1000000000000001</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422</v>
      </c>
      <c r="DH111" s="875"/>
      <c r="DI111" s="875"/>
      <c r="DJ111" s="875"/>
      <c r="DK111" s="875"/>
      <c r="DL111" s="875" t="s">
        <v>123</v>
      </c>
      <c r="DM111" s="875"/>
      <c r="DN111" s="875"/>
      <c r="DO111" s="875"/>
      <c r="DP111" s="875"/>
      <c r="DQ111" s="875" t="s">
        <v>422</v>
      </c>
      <c r="DR111" s="875"/>
      <c r="DS111" s="875"/>
      <c r="DT111" s="875"/>
      <c r="DU111" s="875"/>
      <c r="DV111" s="852" t="s">
        <v>123</v>
      </c>
      <c r="DW111" s="852"/>
      <c r="DX111" s="852"/>
      <c r="DY111" s="852"/>
      <c r="DZ111" s="853"/>
    </row>
    <row r="112" spans="1:131" s="226" customFormat="1" ht="26.25" customHeight="1" x14ac:dyDescent="0.15">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427</v>
      </c>
      <c r="AL112" s="838"/>
      <c r="AM112" s="838"/>
      <c r="AN112" s="838"/>
      <c r="AO112" s="839"/>
      <c r="AP112" s="885" t="s">
        <v>123</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5029602</v>
      </c>
      <c r="BR112" s="875"/>
      <c r="BS112" s="875"/>
      <c r="BT112" s="875"/>
      <c r="BU112" s="875"/>
      <c r="BV112" s="875">
        <v>4755919</v>
      </c>
      <c r="BW112" s="875"/>
      <c r="BX112" s="875"/>
      <c r="BY112" s="875"/>
      <c r="BZ112" s="875"/>
      <c r="CA112" s="875">
        <v>4597328</v>
      </c>
      <c r="CB112" s="875"/>
      <c r="CC112" s="875"/>
      <c r="CD112" s="875"/>
      <c r="CE112" s="875"/>
      <c r="CF112" s="936">
        <v>93.5</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422</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476457</v>
      </c>
      <c r="AB113" s="984"/>
      <c r="AC113" s="984"/>
      <c r="AD113" s="984"/>
      <c r="AE113" s="985"/>
      <c r="AF113" s="986">
        <v>512907</v>
      </c>
      <c r="AG113" s="984"/>
      <c r="AH113" s="984"/>
      <c r="AI113" s="984"/>
      <c r="AJ113" s="985"/>
      <c r="AK113" s="986">
        <v>505348</v>
      </c>
      <c r="AL113" s="984"/>
      <c r="AM113" s="984"/>
      <c r="AN113" s="984"/>
      <c r="AO113" s="985"/>
      <c r="AP113" s="987">
        <v>10.3</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567087</v>
      </c>
      <c r="BR113" s="875"/>
      <c r="BS113" s="875"/>
      <c r="BT113" s="875"/>
      <c r="BU113" s="875"/>
      <c r="BV113" s="875">
        <v>446220</v>
      </c>
      <c r="BW113" s="875"/>
      <c r="BX113" s="875"/>
      <c r="BY113" s="875"/>
      <c r="BZ113" s="875"/>
      <c r="CA113" s="875">
        <v>403582</v>
      </c>
      <c r="CB113" s="875"/>
      <c r="CC113" s="875"/>
      <c r="CD113" s="875"/>
      <c r="CE113" s="875"/>
      <c r="CF113" s="936">
        <v>8.1999999999999993</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35142</v>
      </c>
      <c r="AB114" s="838"/>
      <c r="AC114" s="838"/>
      <c r="AD114" s="838"/>
      <c r="AE114" s="839"/>
      <c r="AF114" s="840">
        <v>36549</v>
      </c>
      <c r="AG114" s="838"/>
      <c r="AH114" s="838"/>
      <c r="AI114" s="838"/>
      <c r="AJ114" s="839"/>
      <c r="AK114" s="840">
        <v>38196</v>
      </c>
      <c r="AL114" s="838"/>
      <c r="AM114" s="838"/>
      <c r="AN114" s="838"/>
      <c r="AO114" s="839"/>
      <c r="AP114" s="885">
        <v>0.8</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2480215</v>
      </c>
      <c r="BR114" s="875"/>
      <c r="BS114" s="875"/>
      <c r="BT114" s="875"/>
      <c r="BU114" s="875"/>
      <c r="BV114" s="875">
        <v>2533397</v>
      </c>
      <c r="BW114" s="875"/>
      <c r="BX114" s="875"/>
      <c r="BY114" s="875"/>
      <c r="BZ114" s="875"/>
      <c r="CA114" s="875">
        <v>2665203</v>
      </c>
      <c r="CB114" s="875"/>
      <c r="CC114" s="875"/>
      <c r="CD114" s="875"/>
      <c r="CE114" s="875"/>
      <c r="CF114" s="936">
        <v>54.2</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422</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123</v>
      </c>
      <c r="DM115" s="838"/>
      <c r="DN115" s="838"/>
      <c r="DO115" s="838"/>
      <c r="DP115" s="839"/>
      <c r="DQ115" s="840" t="s">
        <v>422</v>
      </c>
      <c r="DR115" s="838"/>
      <c r="DS115" s="838"/>
      <c r="DT115" s="838"/>
      <c r="DU115" s="839"/>
      <c r="DV115" s="885" t="s">
        <v>422</v>
      </c>
      <c r="DW115" s="886"/>
      <c r="DX115" s="886"/>
      <c r="DY115" s="886"/>
      <c r="DZ115" s="887"/>
    </row>
    <row r="116" spans="1:130" s="226" customFormat="1" ht="26.25" customHeight="1" x14ac:dyDescent="0.15">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427</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1251463</v>
      </c>
      <c r="AB117" s="970"/>
      <c r="AC117" s="970"/>
      <c r="AD117" s="970"/>
      <c r="AE117" s="971"/>
      <c r="AF117" s="972">
        <v>1077218</v>
      </c>
      <c r="AG117" s="970"/>
      <c r="AH117" s="970"/>
      <c r="AI117" s="970"/>
      <c r="AJ117" s="971"/>
      <c r="AK117" s="972">
        <v>997224</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427</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v>2028</v>
      </c>
      <c r="DH117" s="838"/>
      <c r="DI117" s="838"/>
      <c r="DJ117" s="838"/>
      <c r="DK117" s="839"/>
      <c r="DL117" s="840">
        <v>1796</v>
      </c>
      <c r="DM117" s="838"/>
      <c r="DN117" s="838"/>
      <c r="DO117" s="838"/>
      <c r="DP117" s="839"/>
      <c r="DQ117" s="840">
        <v>1582</v>
      </c>
      <c r="DR117" s="838"/>
      <c r="DS117" s="838"/>
      <c r="DT117" s="838"/>
      <c r="DU117" s="839"/>
      <c r="DV117" s="885">
        <v>0</v>
      </c>
      <c r="DW117" s="886"/>
      <c r="DX117" s="886"/>
      <c r="DY117" s="886"/>
      <c r="DZ117" s="887"/>
    </row>
    <row r="118" spans="1:130" s="226" customFormat="1" ht="26.25" customHeight="1" x14ac:dyDescent="0.15">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299</v>
      </c>
      <c r="AG118" s="963"/>
      <c r="AH118" s="963"/>
      <c r="AI118" s="963"/>
      <c r="AJ118" s="964"/>
      <c r="AK118" s="965" t="s">
        <v>298</v>
      </c>
      <c r="AL118" s="963"/>
      <c r="AM118" s="963"/>
      <c r="AN118" s="963"/>
      <c r="AO118" s="964"/>
      <c r="AP118" s="966" t="s">
        <v>415</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447</v>
      </c>
      <c r="BP119" s="939"/>
      <c r="BQ119" s="943">
        <v>12785985</v>
      </c>
      <c r="BR119" s="906"/>
      <c r="BS119" s="906"/>
      <c r="BT119" s="906"/>
      <c r="BU119" s="906"/>
      <c r="BV119" s="906">
        <v>11924153</v>
      </c>
      <c r="BW119" s="906"/>
      <c r="BX119" s="906"/>
      <c r="BY119" s="906"/>
      <c r="BZ119" s="906"/>
      <c r="CA119" s="906">
        <v>12279278</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422</v>
      </c>
      <c r="AL120" s="838"/>
      <c r="AM120" s="838"/>
      <c r="AN120" s="838"/>
      <c r="AO120" s="839"/>
      <c r="AP120" s="885" t="s">
        <v>123</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5497478</v>
      </c>
      <c r="BR120" s="903"/>
      <c r="BS120" s="903"/>
      <c r="BT120" s="903"/>
      <c r="BU120" s="903"/>
      <c r="BV120" s="903">
        <v>5828638</v>
      </c>
      <c r="BW120" s="903"/>
      <c r="BX120" s="903"/>
      <c r="BY120" s="903"/>
      <c r="BZ120" s="903"/>
      <c r="CA120" s="903">
        <v>6211107</v>
      </c>
      <c r="CB120" s="903"/>
      <c r="CC120" s="903"/>
      <c r="CD120" s="903"/>
      <c r="CE120" s="903"/>
      <c r="CF120" s="927">
        <v>126.3</v>
      </c>
      <c r="CG120" s="928"/>
      <c r="CH120" s="928"/>
      <c r="CI120" s="928"/>
      <c r="CJ120" s="928"/>
      <c r="CK120" s="929" t="s">
        <v>451</v>
      </c>
      <c r="CL120" s="913"/>
      <c r="CM120" s="913"/>
      <c r="CN120" s="913"/>
      <c r="CO120" s="914"/>
      <c r="CP120" s="933" t="s">
        <v>452</v>
      </c>
      <c r="CQ120" s="934"/>
      <c r="CR120" s="934"/>
      <c r="CS120" s="934"/>
      <c r="CT120" s="934"/>
      <c r="CU120" s="934"/>
      <c r="CV120" s="934"/>
      <c r="CW120" s="934"/>
      <c r="CX120" s="934"/>
      <c r="CY120" s="934"/>
      <c r="CZ120" s="934"/>
      <c r="DA120" s="934"/>
      <c r="DB120" s="934"/>
      <c r="DC120" s="934"/>
      <c r="DD120" s="934"/>
      <c r="DE120" s="934"/>
      <c r="DF120" s="935"/>
      <c r="DG120" s="922">
        <v>2552919</v>
      </c>
      <c r="DH120" s="903"/>
      <c r="DI120" s="903"/>
      <c r="DJ120" s="903"/>
      <c r="DK120" s="903"/>
      <c r="DL120" s="903">
        <v>2362933</v>
      </c>
      <c r="DM120" s="903"/>
      <c r="DN120" s="903"/>
      <c r="DO120" s="903"/>
      <c r="DP120" s="903"/>
      <c r="DQ120" s="903">
        <v>2269988</v>
      </c>
      <c r="DR120" s="903"/>
      <c r="DS120" s="903"/>
      <c r="DT120" s="903"/>
      <c r="DU120" s="903"/>
      <c r="DV120" s="904">
        <v>46.2</v>
      </c>
      <c r="DW120" s="904"/>
      <c r="DX120" s="904"/>
      <c r="DY120" s="904"/>
      <c r="DZ120" s="905"/>
    </row>
    <row r="121" spans="1:130" s="226" customFormat="1" ht="26.25" customHeight="1" x14ac:dyDescent="0.15">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302228</v>
      </c>
      <c r="BR121" s="875"/>
      <c r="BS121" s="875"/>
      <c r="BT121" s="875"/>
      <c r="BU121" s="875"/>
      <c r="BV121" s="875">
        <v>269742</v>
      </c>
      <c r="BW121" s="875"/>
      <c r="BX121" s="875"/>
      <c r="BY121" s="875"/>
      <c r="BZ121" s="875"/>
      <c r="CA121" s="875">
        <v>228973</v>
      </c>
      <c r="CB121" s="875"/>
      <c r="CC121" s="875"/>
      <c r="CD121" s="875"/>
      <c r="CE121" s="875"/>
      <c r="CF121" s="936">
        <v>4.7</v>
      </c>
      <c r="CG121" s="937"/>
      <c r="CH121" s="937"/>
      <c r="CI121" s="937"/>
      <c r="CJ121" s="937"/>
      <c r="CK121" s="930"/>
      <c r="CL121" s="916"/>
      <c r="CM121" s="916"/>
      <c r="CN121" s="916"/>
      <c r="CO121" s="917"/>
      <c r="CP121" s="896" t="s">
        <v>395</v>
      </c>
      <c r="CQ121" s="897"/>
      <c r="CR121" s="897"/>
      <c r="CS121" s="897"/>
      <c r="CT121" s="897"/>
      <c r="CU121" s="897"/>
      <c r="CV121" s="897"/>
      <c r="CW121" s="897"/>
      <c r="CX121" s="897"/>
      <c r="CY121" s="897"/>
      <c r="CZ121" s="897"/>
      <c r="DA121" s="897"/>
      <c r="DB121" s="897"/>
      <c r="DC121" s="897"/>
      <c r="DD121" s="897"/>
      <c r="DE121" s="897"/>
      <c r="DF121" s="898"/>
      <c r="DG121" s="874">
        <v>2366892</v>
      </c>
      <c r="DH121" s="875"/>
      <c r="DI121" s="875"/>
      <c r="DJ121" s="875"/>
      <c r="DK121" s="875"/>
      <c r="DL121" s="875">
        <v>2286613</v>
      </c>
      <c r="DM121" s="875"/>
      <c r="DN121" s="875"/>
      <c r="DO121" s="875"/>
      <c r="DP121" s="875"/>
      <c r="DQ121" s="875">
        <v>2226188</v>
      </c>
      <c r="DR121" s="875"/>
      <c r="DS121" s="875"/>
      <c r="DT121" s="875"/>
      <c r="DU121" s="875"/>
      <c r="DV121" s="852">
        <v>45.3</v>
      </c>
      <c r="DW121" s="852"/>
      <c r="DX121" s="852"/>
      <c r="DY121" s="852"/>
      <c r="DZ121" s="853"/>
    </row>
    <row r="122" spans="1:130" s="226" customFormat="1" ht="26.25" customHeight="1" x14ac:dyDescent="0.15">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427</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10133299</v>
      </c>
      <c r="BR122" s="906"/>
      <c r="BS122" s="906"/>
      <c r="BT122" s="906"/>
      <c r="BU122" s="906"/>
      <c r="BV122" s="906">
        <v>9889326</v>
      </c>
      <c r="BW122" s="906"/>
      <c r="BX122" s="906"/>
      <c r="BY122" s="906"/>
      <c r="BZ122" s="906"/>
      <c r="CA122" s="906">
        <v>9970099</v>
      </c>
      <c r="CB122" s="906"/>
      <c r="CC122" s="906"/>
      <c r="CD122" s="906"/>
      <c r="CE122" s="906"/>
      <c r="CF122" s="907">
        <v>202.7</v>
      </c>
      <c r="CG122" s="908"/>
      <c r="CH122" s="908"/>
      <c r="CI122" s="908"/>
      <c r="CJ122" s="908"/>
      <c r="CK122" s="930"/>
      <c r="CL122" s="916"/>
      <c r="CM122" s="916"/>
      <c r="CN122" s="916"/>
      <c r="CO122" s="917"/>
      <c r="CP122" s="896" t="s">
        <v>456</v>
      </c>
      <c r="CQ122" s="897"/>
      <c r="CR122" s="897"/>
      <c r="CS122" s="897"/>
      <c r="CT122" s="897"/>
      <c r="CU122" s="897"/>
      <c r="CV122" s="897"/>
      <c r="CW122" s="897"/>
      <c r="CX122" s="897"/>
      <c r="CY122" s="897"/>
      <c r="CZ122" s="897"/>
      <c r="DA122" s="897"/>
      <c r="DB122" s="897"/>
      <c r="DC122" s="897"/>
      <c r="DD122" s="897"/>
      <c r="DE122" s="897"/>
      <c r="DF122" s="898"/>
      <c r="DG122" s="874">
        <v>109791</v>
      </c>
      <c r="DH122" s="875"/>
      <c r="DI122" s="875"/>
      <c r="DJ122" s="875"/>
      <c r="DK122" s="875"/>
      <c r="DL122" s="875">
        <v>106373</v>
      </c>
      <c r="DM122" s="875"/>
      <c r="DN122" s="875"/>
      <c r="DO122" s="875"/>
      <c r="DP122" s="875"/>
      <c r="DQ122" s="875">
        <v>101152</v>
      </c>
      <c r="DR122" s="875"/>
      <c r="DS122" s="875"/>
      <c r="DT122" s="875"/>
      <c r="DU122" s="875"/>
      <c r="DV122" s="852">
        <v>2.1</v>
      </c>
      <c r="DW122" s="852"/>
      <c r="DX122" s="852"/>
      <c r="DY122" s="852"/>
      <c r="DZ122" s="853"/>
    </row>
    <row r="123" spans="1:130" s="226" customFormat="1" ht="26.25" customHeight="1" x14ac:dyDescent="0.15">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422</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457</v>
      </c>
      <c r="BP123" s="939"/>
      <c r="BQ123" s="893">
        <v>15933005</v>
      </c>
      <c r="BR123" s="894"/>
      <c r="BS123" s="894"/>
      <c r="BT123" s="894"/>
      <c r="BU123" s="894"/>
      <c r="BV123" s="894">
        <v>15987706</v>
      </c>
      <c r="BW123" s="894"/>
      <c r="BX123" s="894"/>
      <c r="BY123" s="894"/>
      <c r="BZ123" s="894"/>
      <c r="CA123" s="894">
        <v>16410179</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t="s">
        <v>422</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x14ac:dyDescent="0.2">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123</v>
      </c>
      <c r="BW124" s="892"/>
      <c r="BX124" s="892"/>
      <c r="BY124" s="892"/>
      <c r="BZ124" s="892"/>
      <c r="CA124" s="892" t="s">
        <v>123</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427</v>
      </c>
      <c r="DH124" s="821"/>
      <c r="DI124" s="821"/>
      <c r="DJ124" s="821"/>
      <c r="DK124" s="822"/>
      <c r="DL124" s="823" t="s">
        <v>123</v>
      </c>
      <c r="DM124" s="821"/>
      <c r="DN124" s="821"/>
      <c r="DO124" s="821"/>
      <c r="DP124" s="822"/>
      <c r="DQ124" s="823" t="s">
        <v>123</v>
      </c>
      <c r="DR124" s="821"/>
      <c r="DS124" s="821"/>
      <c r="DT124" s="821"/>
      <c r="DU124" s="822"/>
      <c r="DV124" s="909" t="s">
        <v>427</v>
      </c>
      <c r="DW124" s="910"/>
      <c r="DX124" s="910"/>
      <c r="DY124" s="910"/>
      <c r="DZ124" s="911"/>
    </row>
    <row r="125" spans="1:130" s="226" customFormat="1" ht="26.25" customHeight="1" x14ac:dyDescent="0.15">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427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427</v>
      </c>
      <c r="AG126" s="838"/>
      <c r="AH126" s="838"/>
      <c r="AI126" s="838"/>
      <c r="AJ126" s="839"/>
      <c r="AK126" s="840" t="s">
        <v>123</v>
      </c>
      <c r="AL126" s="838"/>
      <c r="AM126" s="838"/>
      <c r="AN126" s="838"/>
      <c r="AO126" s="839"/>
      <c r="AP126" s="885" t="s">
        <v>422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427</v>
      </c>
      <c r="DM126" s="875"/>
      <c r="DN126" s="875"/>
      <c r="DO126" s="875"/>
      <c r="DP126" s="875"/>
      <c r="DQ126" s="875" t="s">
        <v>422</v>
      </c>
      <c r="DR126" s="875"/>
      <c r="DS126" s="875"/>
      <c r="DT126" s="875"/>
      <c r="DU126" s="875"/>
      <c r="DV126" s="852" t="s">
        <v>123</v>
      </c>
      <c r="DW126" s="852"/>
      <c r="DX126" s="852"/>
      <c r="DY126" s="852"/>
      <c r="DZ126" s="853"/>
    </row>
    <row r="127" spans="1:130" s="226" customFormat="1" ht="26.25" customHeight="1" x14ac:dyDescent="0.15">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427</v>
      </c>
      <c r="AL127" s="838"/>
      <c r="AM127" s="838"/>
      <c r="AN127" s="838"/>
      <c r="AO127" s="839"/>
      <c r="AP127" s="885" t="s">
        <v>123</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427</v>
      </c>
      <c r="DH127" s="875"/>
      <c r="DI127" s="875"/>
      <c r="DJ127" s="875"/>
      <c r="DK127" s="875"/>
      <c r="DL127" s="875" t="s">
        <v>422</v>
      </c>
      <c r="DM127" s="875"/>
      <c r="DN127" s="875"/>
      <c r="DO127" s="875"/>
      <c r="DP127" s="875"/>
      <c r="DQ127" s="875" t="s">
        <v>422</v>
      </c>
      <c r="DR127" s="875"/>
      <c r="DS127" s="875"/>
      <c r="DT127" s="875"/>
      <c r="DU127" s="875"/>
      <c r="DV127" s="852" t="s">
        <v>123</v>
      </c>
      <c r="DW127" s="852"/>
      <c r="DX127" s="852"/>
      <c r="DY127" s="852"/>
      <c r="DZ127" s="853"/>
    </row>
    <row r="128" spans="1:130" s="226" customFormat="1" ht="26.25" customHeight="1" thickBot="1" x14ac:dyDescent="0.2">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28783</v>
      </c>
      <c r="AB128" s="859"/>
      <c r="AC128" s="859"/>
      <c r="AD128" s="859"/>
      <c r="AE128" s="860"/>
      <c r="AF128" s="861">
        <v>20081</v>
      </c>
      <c r="AG128" s="859"/>
      <c r="AH128" s="859"/>
      <c r="AI128" s="859"/>
      <c r="AJ128" s="860"/>
      <c r="AK128" s="861">
        <v>14107</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123</v>
      </c>
      <c r="BG128" s="845"/>
      <c r="BH128" s="845"/>
      <c r="BI128" s="845"/>
      <c r="BJ128" s="845"/>
      <c r="BK128" s="845"/>
      <c r="BL128" s="868"/>
      <c r="BM128" s="844">
        <v>14.44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6581755</v>
      </c>
      <c r="AB129" s="838"/>
      <c r="AC129" s="838"/>
      <c r="AD129" s="838"/>
      <c r="AE129" s="839"/>
      <c r="AF129" s="840">
        <v>6207123</v>
      </c>
      <c r="AG129" s="838"/>
      <c r="AH129" s="838"/>
      <c r="AI129" s="838"/>
      <c r="AJ129" s="839"/>
      <c r="AK129" s="840">
        <v>6015330</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123</v>
      </c>
      <c r="BG129" s="828"/>
      <c r="BH129" s="828"/>
      <c r="BI129" s="828"/>
      <c r="BJ129" s="828"/>
      <c r="BK129" s="828"/>
      <c r="BL129" s="829"/>
      <c r="BM129" s="827">
        <v>19.440000000000001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1224504</v>
      </c>
      <c r="AB130" s="838"/>
      <c r="AC130" s="838"/>
      <c r="AD130" s="838"/>
      <c r="AE130" s="839"/>
      <c r="AF130" s="840">
        <v>1112302</v>
      </c>
      <c r="AG130" s="838"/>
      <c r="AH130" s="838"/>
      <c r="AI130" s="838"/>
      <c r="AJ130" s="839"/>
      <c r="AK130" s="840">
        <v>1096807</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-1.1000000000000001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5357251</v>
      </c>
      <c r="AB131" s="821"/>
      <c r="AC131" s="821"/>
      <c r="AD131" s="821"/>
      <c r="AE131" s="822"/>
      <c r="AF131" s="823">
        <v>5094821</v>
      </c>
      <c r="AG131" s="821"/>
      <c r="AH131" s="821"/>
      <c r="AI131" s="821"/>
      <c r="AJ131" s="822"/>
      <c r="AK131" s="823">
        <v>4918523</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-3.4047313000000003E-2</v>
      </c>
      <c r="AB132" s="801"/>
      <c r="AC132" s="801"/>
      <c r="AD132" s="801"/>
      <c r="AE132" s="802"/>
      <c r="AF132" s="803">
        <v>-1.082766205</v>
      </c>
      <c r="AG132" s="801"/>
      <c r="AH132" s="801"/>
      <c r="AI132" s="801"/>
      <c r="AJ132" s="802"/>
      <c r="AK132" s="803">
        <v>-2.3114662670000001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3.5</v>
      </c>
      <c r="AB133" s="780"/>
      <c r="AC133" s="780"/>
      <c r="AD133" s="780"/>
      <c r="AE133" s="781"/>
      <c r="AF133" s="779">
        <v>1</v>
      </c>
      <c r="AG133" s="780"/>
      <c r="AH133" s="780"/>
      <c r="AI133" s="780"/>
      <c r="AJ133" s="781"/>
      <c r="AK133" s="779">
        <v>-1.1000000000000001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b6H7EW6BLnKK8FsTEOY1GK5kq8cpL+ro/fKwOwkcInG8LKKIYYcD/yftDOS2iWfqMIjQHCWqx8kM/JOIIoxlA==" saltValue="CHMMVnGjj61Qw/Px5M6w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L22"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K+RaureS6D8pbS/3T5RVpDAgBAf6ac7pUVGIXWNlvLSJ3zgax5Cn63IiEKR8c8Whi8iy+uSWENG4vbTQbt4rA==" saltValue="XchKnAvHypbqPbc+nQx5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1408252</v>
      </c>
      <c r="AP9" s="292">
        <v>114223</v>
      </c>
      <c r="AQ9" s="293">
        <v>87072</v>
      </c>
      <c r="AR9" s="294">
        <v>31.2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181291</v>
      </c>
      <c r="AP10" s="295">
        <v>14704</v>
      </c>
      <c r="AQ10" s="296">
        <v>10235</v>
      </c>
      <c r="AR10" s="297">
        <v>43.7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323300</v>
      </c>
      <c r="AP11" s="295">
        <v>26223</v>
      </c>
      <c r="AQ11" s="296">
        <v>13554</v>
      </c>
      <c r="AR11" s="297">
        <v>93.5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t="s">
        <v>495</v>
      </c>
      <c r="AP12" s="295" t="s">
        <v>495</v>
      </c>
      <c r="AQ12" s="296">
        <v>777</v>
      </c>
      <c r="AR12" s="297" t="s">
        <v>495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495</v>
      </c>
      <c r="AP13" s="295" t="s">
        <v>495</v>
      </c>
      <c r="AQ13" s="296">
        <v>1</v>
      </c>
      <c r="AR13" s="297" t="s">
        <v>495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v>127001</v>
      </c>
      <c r="AP14" s="295">
        <v>10301</v>
      </c>
      <c r="AQ14" s="296">
        <v>4055</v>
      </c>
      <c r="AR14" s="297">
        <v>154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31418</v>
      </c>
      <c r="AP15" s="295">
        <v>2548</v>
      </c>
      <c r="AQ15" s="296">
        <v>1927</v>
      </c>
      <c r="AR15" s="297">
        <v>32.200000000000003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-107094</v>
      </c>
      <c r="AP16" s="295">
        <v>-8686</v>
      </c>
      <c r="AQ16" s="296">
        <v>-9107</v>
      </c>
      <c r="AR16" s="297">
        <v>-4.5999999999999996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1964168</v>
      </c>
      <c r="AP17" s="295">
        <v>159313</v>
      </c>
      <c r="AQ17" s="296">
        <v>108514</v>
      </c>
      <c r="AR17" s="297">
        <v>46.8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14.44</v>
      </c>
      <c r="AP21" s="308">
        <v>10.050000000000001</v>
      </c>
      <c r="AQ21" s="309">
        <v>4.3899999999999997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94.9</v>
      </c>
      <c r="AP22" s="313">
        <v>96.5</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453680</v>
      </c>
      <c r="AP32" s="322">
        <v>36798</v>
      </c>
      <c r="AQ32" s="323">
        <v>51702</v>
      </c>
      <c r="AR32" s="324">
        <v>-28.8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495</v>
      </c>
      <c r="AP33" s="322" t="s">
        <v>495</v>
      </c>
      <c r="AQ33" s="323" t="s">
        <v>495</v>
      </c>
      <c r="AR33" s="324" t="s">
        <v>495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495</v>
      </c>
      <c r="AP34" s="322" t="s">
        <v>495</v>
      </c>
      <c r="AQ34" s="323">
        <v>10</v>
      </c>
      <c r="AR34" s="324" t="s">
        <v>495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505348</v>
      </c>
      <c r="AP35" s="322">
        <v>40989</v>
      </c>
      <c r="AQ35" s="323">
        <v>15257</v>
      </c>
      <c r="AR35" s="324">
        <v>168.7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38196</v>
      </c>
      <c r="AP36" s="322">
        <v>3098</v>
      </c>
      <c r="AQ36" s="323">
        <v>3750</v>
      </c>
      <c r="AR36" s="324">
        <v>-17.399999999999999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t="s">
        <v>495</v>
      </c>
      <c r="AP37" s="322" t="s">
        <v>495</v>
      </c>
      <c r="AQ37" s="323">
        <v>880</v>
      </c>
      <c r="AR37" s="324" t="s">
        <v>495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t="s">
        <v>495</v>
      </c>
      <c r="AP38" s="325" t="s">
        <v>495</v>
      </c>
      <c r="AQ38" s="326">
        <v>8</v>
      </c>
      <c r="AR38" s="314" t="s">
        <v>495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-14107</v>
      </c>
      <c r="AP39" s="322">
        <v>-1144</v>
      </c>
      <c r="AQ39" s="323">
        <v>-2230</v>
      </c>
      <c r="AR39" s="324">
        <v>-48.7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-1096807</v>
      </c>
      <c r="AP40" s="322">
        <v>-88962</v>
      </c>
      <c r="AQ40" s="323">
        <v>-47794</v>
      </c>
      <c r="AR40" s="324">
        <v>86.1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-113690</v>
      </c>
      <c r="AP41" s="322">
        <v>-9221</v>
      </c>
      <c r="AQ41" s="323">
        <v>21582</v>
      </c>
      <c r="AR41" s="324">
        <v>-142.69999999999999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1140829</v>
      </c>
      <c r="AN51" s="344">
        <v>81534</v>
      </c>
      <c r="AO51" s="345">
        <v>57.6</v>
      </c>
      <c r="AP51" s="346">
        <v>82748</v>
      </c>
      <c r="AQ51" s="347">
        <v>24.4</v>
      </c>
      <c r="AR51" s="348">
        <v>33.200000000000003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827140</v>
      </c>
      <c r="AN52" s="352">
        <v>59115</v>
      </c>
      <c r="AO52" s="353">
        <v>81.5</v>
      </c>
      <c r="AP52" s="354">
        <v>44732</v>
      </c>
      <c r="AQ52" s="355">
        <v>22.5</v>
      </c>
      <c r="AR52" s="356">
        <v>59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1224631</v>
      </c>
      <c r="AN53" s="344">
        <v>90113</v>
      </c>
      <c r="AO53" s="345">
        <v>10.5</v>
      </c>
      <c r="AP53" s="346">
        <v>91837</v>
      </c>
      <c r="AQ53" s="347">
        <v>11</v>
      </c>
      <c r="AR53" s="348">
        <v>-0.5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922077</v>
      </c>
      <c r="AN54" s="352">
        <v>67850</v>
      </c>
      <c r="AO54" s="353">
        <v>14.8</v>
      </c>
      <c r="AP54" s="354">
        <v>54439</v>
      </c>
      <c r="AQ54" s="355">
        <v>21.7</v>
      </c>
      <c r="AR54" s="356">
        <v>-6.9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707617</v>
      </c>
      <c r="AN55" s="344">
        <v>53795</v>
      </c>
      <c r="AO55" s="345">
        <v>-40.299999999999997</v>
      </c>
      <c r="AP55" s="346">
        <v>75972</v>
      </c>
      <c r="AQ55" s="347">
        <v>-17.3</v>
      </c>
      <c r="AR55" s="348">
        <v>-23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266842</v>
      </c>
      <c r="AN56" s="352">
        <v>20286</v>
      </c>
      <c r="AO56" s="353">
        <v>-70.099999999999994</v>
      </c>
      <c r="AP56" s="354">
        <v>40712</v>
      </c>
      <c r="AQ56" s="355">
        <v>-25.2</v>
      </c>
      <c r="AR56" s="356">
        <v>-44.9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821617</v>
      </c>
      <c r="AN57" s="344">
        <v>64501</v>
      </c>
      <c r="AO57" s="345">
        <v>19.899999999999999</v>
      </c>
      <c r="AP57" s="346">
        <v>79466</v>
      </c>
      <c r="AQ57" s="347">
        <v>4.5999999999999996</v>
      </c>
      <c r="AR57" s="348">
        <v>15.3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358309</v>
      </c>
      <c r="AN58" s="352">
        <v>28129</v>
      </c>
      <c r="AO58" s="353">
        <v>38.700000000000003</v>
      </c>
      <c r="AP58" s="354">
        <v>44645</v>
      </c>
      <c r="AQ58" s="355">
        <v>9.6999999999999993</v>
      </c>
      <c r="AR58" s="356">
        <v>29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1187203</v>
      </c>
      <c r="AN59" s="344">
        <v>96294</v>
      </c>
      <c r="AO59" s="345">
        <v>49.3</v>
      </c>
      <c r="AP59" s="346">
        <v>90072</v>
      </c>
      <c r="AQ59" s="347">
        <v>13.3</v>
      </c>
      <c r="AR59" s="348">
        <v>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687079</v>
      </c>
      <c r="AN60" s="352">
        <v>55729</v>
      </c>
      <c r="AO60" s="353">
        <v>98.1</v>
      </c>
      <c r="AP60" s="354">
        <v>46083</v>
      </c>
      <c r="AQ60" s="355">
        <v>3.2</v>
      </c>
      <c r="AR60" s="356">
        <v>94.9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1016379</v>
      </c>
      <c r="AN61" s="359">
        <v>77247</v>
      </c>
      <c r="AO61" s="360">
        <v>19.399999999999999</v>
      </c>
      <c r="AP61" s="361">
        <v>84019</v>
      </c>
      <c r="AQ61" s="362">
        <v>7.2</v>
      </c>
      <c r="AR61" s="348">
        <v>12.2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612289</v>
      </c>
      <c r="AN62" s="352">
        <v>46222</v>
      </c>
      <c r="AO62" s="353">
        <v>32.6</v>
      </c>
      <c r="AP62" s="354">
        <v>46122</v>
      </c>
      <c r="AQ62" s="355">
        <v>6.4</v>
      </c>
      <c r="AR62" s="356">
        <v>26.2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p9z0bNgt+eSFgC3KDqwPLDxpdNyWTpBaaVD5bfOa19DOASjwPRzGaeBRjUaYgvLMeXumyZgIuKFSE0yMogysQ==" saltValue="YPdkiLqjrKDE9sVBA2xt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115" zoomScaleNormal="11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hln1Rn5O3QIdf/SGQuBDVYh5JDErF6zUUZvVsLYnaHiUNfUzRp+UX06+O/ut89liyyGcsQeKdGcqzPo+55RJg==" saltValue="74kf7xjmb7548nNMQLeZ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JYzk2YpYhEY7URuEBGOKdFNxPHjAsSUDpF1f2fMiuSA7Eq4iE05zYX9kQ8Sbt9AbHdxKSWKRPwyMTXLFUAcg==" saltValue="5pqe12hd4sPOGWbFB7UB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23.24</v>
      </c>
      <c r="G47" s="12">
        <v>25.09</v>
      </c>
      <c r="H47" s="12">
        <v>25.35</v>
      </c>
      <c r="I47" s="12">
        <v>26.9</v>
      </c>
      <c r="J47" s="13">
        <v>27.77</v>
      </c>
    </row>
    <row r="48" spans="2:10" ht="57.75" customHeight="1" x14ac:dyDescent="0.15">
      <c r="B48" s="14"/>
      <c r="C48" s="1214" t="s">
        <v>4</v>
      </c>
      <c r="D48" s="1214"/>
      <c r="E48" s="1215"/>
      <c r="F48" s="15">
        <v>13.96</v>
      </c>
      <c r="G48" s="16">
        <v>8.07</v>
      </c>
      <c r="H48" s="16">
        <v>14.13</v>
      </c>
      <c r="I48" s="16">
        <v>12.01</v>
      </c>
      <c r="J48" s="17">
        <v>12.49</v>
      </c>
    </row>
    <row r="49" spans="2:10" ht="57.75" customHeight="1" thickBot="1" x14ac:dyDescent="0.2">
      <c r="B49" s="18"/>
      <c r="C49" s="1216" t="s">
        <v>5</v>
      </c>
      <c r="D49" s="1216"/>
      <c r="E49" s="1217"/>
      <c r="F49" s="19">
        <v>13.15</v>
      </c>
      <c r="G49" s="20">
        <v>11.7</v>
      </c>
      <c r="H49" s="20">
        <v>15.78</v>
      </c>
      <c r="I49" s="20">
        <v>6.42</v>
      </c>
      <c r="J49" s="21">
        <v>3.71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xLsQfGRKuTSEdDzIYah/gKyQWzM76+V8BoSYhJhp6kRBt955/qj9HrKfx3B3glSkLdeZwl2fqF7s75/wDBvUw==" saltValue="xOb3NcGOBmmtaZm5qdrc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543</v>
      </c>
      <c r="D34" s="1224"/>
      <c r="E34" s="1225"/>
      <c r="F34" s="32">
        <v>13.96</v>
      </c>
      <c r="G34" s="33">
        <v>8.07</v>
      </c>
      <c r="H34" s="33">
        <v>14.13</v>
      </c>
      <c r="I34" s="33">
        <v>12.01</v>
      </c>
      <c r="J34" s="34">
        <v>12.48</v>
      </c>
      <c r="K34" s="22"/>
      <c r="L34" s="22"/>
      <c r="M34" s="22"/>
      <c r="N34" s="22"/>
      <c r="O34" s="22"/>
      <c r="P34" s="22"/>
    </row>
    <row r="35" spans="1:16" ht="39" customHeight="1" x14ac:dyDescent="0.15">
      <c r="A35" s="22"/>
      <c r="B35" s="35"/>
      <c r="C35" s="1218" t="s">
        <v>544</v>
      </c>
      <c r="D35" s="1219"/>
      <c r="E35" s="1220"/>
      <c r="F35" s="36">
        <v>2.23</v>
      </c>
      <c r="G35" s="37">
        <v>2.2599999999999998</v>
      </c>
      <c r="H35" s="37">
        <v>2.62</v>
      </c>
      <c r="I35" s="37">
        <v>2.0699999999999998</v>
      </c>
      <c r="J35" s="38">
        <v>2.35</v>
      </c>
      <c r="K35" s="22"/>
      <c r="L35" s="22"/>
      <c r="M35" s="22"/>
      <c r="N35" s="22"/>
      <c r="O35" s="22"/>
      <c r="P35" s="22"/>
    </row>
    <row r="36" spans="1:16" ht="39" customHeight="1" x14ac:dyDescent="0.15">
      <c r="A36" s="22"/>
      <c r="B36" s="35"/>
      <c r="C36" s="1218" t="s">
        <v>545</v>
      </c>
      <c r="D36" s="1219"/>
      <c r="E36" s="1220"/>
      <c r="F36" s="36">
        <v>1.03</v>
      </c>
      <c r="G36" s="37">
        <v>1.03</v>
      </c>
      <c r="H36" s="37">
        <v>1.1299999999999999</v>
      </c>
      <c r="I36" s="37">
        <v>1.33</v>
      </c>
      <c r="J36" s="38">
        <v>0.88</v>
      </c>
      <c r="K36" s="22"/>
      <c r="L36" s="22"/>
      <c r="M36" s="22"/>
      <c r="N36" s="22"/>
      <c r="O36" s="22"/>
      <c r="P36" s="22"/>
    </row>
    <row r="37" spans="1:16" ht="39" customHeight="1" x14ac:dyDescent="0.15">
      <c r="A37" s="22"/>
      <c r="B37" s="35"/>
      <c r="C37" s="1218" t="s">
        <v>546</v>
      </c>
      <c r="D37" s="1219"/>
      <c r="E37" s="1220"/>
      <c r="F37" s="36">
        <v>0.01</v>
      </c>
      <c r="G37" s="37">
        <v>0.03</v>
      </c>
      <c r="H37" s="37">
        <v>0.03</v>
      </c>
      <c r="I37" s="37">
        <v>0.31</v>
      </c>
      <c r="J37" s="38">
        <v>0.16</v>
      </c>
      <c r="K37" s="22"/>
      <c r="L37" s="22"/>
      <c r="M37" s="22"/>
      <c r="N37" s="22"/>
      <c r="O37" s="22"/>
      <c r="P37" s="22"/>
    </row>
    <row r="38" spans="1:16" ht="39" customHeight="1" x14ac:dyDescent="0.15">
      <c r="A38" s="22"/>
      <c r="B38" s="35"/>
      <c r="C38" s="1218" t="s">
        <v>547</v>
      </c>
      <c r="D38" s="1219"/>
      <c r="E38" s="1220"/>
      <c r="F38" s="36">
        <v>0.02</v>
      </c>
      <c r="G38" s="37">
        <v>0.06</v>
      </c>
      <c r="H38" s="37">
        <v>7.0000000000000007E-2</v>
      </c>
      <c r="I38" s="37">
        <v>0.06</v>
      </c>
      <c r="J38" s="38">
        <v>0.02</v>
      </c>
      <c r="K38" s="22"/>
      <c r="L38" s="22"/>
      <c r="M38" s="22"/>
      <c r="N38" s="22"/>
      <c r="O38" s="22"/>
      <c r="P38" s="22"/>
    </row>
    <row r="39" spans="1:16" ht="39" customHeight="1" x14ac:dyDescent="0.15">
      <c r="A39" s="22"/>
      <c r="B39" s="35"/>
      <c r="C39" s="1218" t="s">
        <v>548</v>
      </c>
      <c r="D39" s="1219"/>
      <c r="E39" s="1220"/>
      <c r="F39" s="36">
        <v>0</v>
      </c>
      <c r="G39" s="37">
        <v>0</v>
      </c>
      <c r="H39" s="37">
        <v>0</v>
      </c>
      <c r="I39" s="37">
        <v>0</v>
      </c>
      <c r="J39" s="38">
        <v>0.01</v>
      </c>
      <c r="K39" s="22"/>
      <c r="L39" s="22"/>
      <c r="M39" s="22"/>
      <c r="N39" s="22"/>
      <c r="O39" s="22"/>
      <c r="P39" s="22"/>
    </row>
    <row r="40" spans="1:16" ht="39" customHeight="1" x14ac:dyDescent="0.15">
      <c r="A40" s="22"/>
      <c r="B40" s="35"/>
      <c r="C40" s="1218" t="s">
        <v>549</v>
      </c>
      <c r="D40" s="1219"/>
      <c r="E40" s="1220"/>
      <c r="F40" s="36">
        <v>0.01</v>
      </c>
      <c r="G40" s="37">
        <v>0</v>
      </c>
      <c r="H40" s="37">
        <v>0</v>
      </c>
      <c r="I40" s="37">
        <v>0</v>
      </c>
      <c r="J40" s="38">
        <v>0.01</v>
      </c>
      <c r="K40" s="22"/>
      <c r="L40" s="22"/>
      <c r="M40" s="22"/>
      <c r="N40" s="22"/>
      <c r="O40" s="22"/>
      <c r="P40" s="22"/>
    </row>
    <row r="41" spans="1:16" ht="39" customHeight="1" x14ac:dyDescent="0.15">
      <c r="A41" s="22"/>
      <c r="B41" s="35"/>
      <c r="C41" s="1218" t="s">
        <v>550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551</v>
      </c>
      <c r="D42" s="1219"/>
      <c r="E42" s="1220"/>
      <c r="F42" s="36" t="s">
        <v>495</v>
      </c>
      <c r="G42" s="37" t="s">
        <v>495</v>
      </c>
      <c r="H42" s="37" t="s">
        <v>495</v>
      </c>
      <c r="I42" s="37" t="s">
        <v>495</v>
      </c>
      <c r="J42" s="38" t="s">
        <v>495</v>
      </c>
      <c r="K42" s="22"/>
      <c r="L42" s="22"/>
      <c r="M42" s="22"/>
      <c r="N42" s="22"/>
      <c r="O42" s="22"/>
      <c r="P42" s="22"/>
    </row>
    <row r="43" spans="1:16" ht="39" customHeight="1" thickBot="1" x14ac:dyDescent="0.2">
      <c r="A43" s="22"/>
      <c r="B43" s="40"/>
      <c r="C43" s="1221" t="s">
        <v>552</v>
      </c>
      <c r="D43" s="1222"/>
      <c r="E43" s="1223"/>
      <c r="F43" s="41">
        <v>0</v>
      </c>
      <c r="G43" s="42">
        <v>1.53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3i3mH6RmohtkxY/dbqgIm9riA6dBSt5SYhC7/zocYjA23kINjjetBsGvu83Xk9+cJ6sLcoAZq44yS6SI8q31g==" saltValue="0r/r/hOH1d8Ha41ibrVU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34"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1117</v>
      </c>
      <c r="L45" s="60">
        <v>986</v>
      </c>
      <c r="M45" s="60">
        <v>740</v>
      </c>
      <c r="N45" s="60">
        <v>528</v>
      </c>
      <c r="O45" s="61">
        <v>454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x14ac:dyDescent="0.15">
      <c r="A48" s="48"/>
      <c r="B48" s="1236"/>
      <c r="C48" s="1237"/>
      <c r="D48" s="62"/>
      <c r="E48" s="1228" t="s">
        <v>15</v>
      </c>
      <c r="F48" s="1228"/>
      <c r="G48" s="1228"/>
      <c r="H48" s="1228"/>
      <c r="I48" s="1228"/>
      <c r="J48" s="1229"/>
      <c r="K48" s="63">
        <v>486</v>
      </c>
      <c r="L48" s="64">
        <v>521</v>
      </c>
      <c r="M48" s="64">
        <v>476</v>
      </c>
      <c r="N48" s="64">
        <v>513</v>
      </c>
      <c r="O48" s="65">
        <v>505</v>
      </c>
      <c r="P48" s="48"/>
      <c r="Q48" s="48"/>
      <c r="R48" s="48"/>
      <c r="S48" s="48"/>
      <c r="T48" s="48"/>
      <c r="U48" s="48"/>
    </row>
    <row r="49" spans="1:21" ht="30.75" customHeight="1" x14ac:dyDescent="0.15">
      <c r="A49" s="48"/>
      <c r="B49" s="1236"/>
      <c r="C49" s="1237"/>
      <c r="D49" s="62"/>
      <c r="E49" s="1228" t="s">
        <v>16</v>
      </c>
      <c r="F49" s="1228"/>
      <c r="G49" s="1228"/>
      <c r="H49" s="1228"/>
      <c r="I49" s="1228"/>
      <c r="J49" s="1229"/>
      <c r="K49" s="63">
        <v>77</v>
      </c>
      <c r="L49" s="64">
        <v>56</v>
      </c>
      <c r="M49" s="64">
        <v>35</v>
      </c>
      <c r="N49" s="64">
        <v>37</v>
      </c>
      <c r="O49" s="65">
        <v>38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1329</v>
      </c>
      <c r="L52" s="64">
        <v>1342</v>
      </c>
      <c r="M52" s="64">
        <v>1254</v>
      </c>
      <c r="N52" s="64">
        <v>1132</v>
      </c>
      <c r="O52" s="65">
        <v>1110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351</v>
      </c>
      <c r="L53" s="69">
        <v>221</v>
      </c>
      <c r="M53" s="69">
        <v>-3</v>
      </c>
      <c r="N53" s="69">
        <v>-54</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p79k7z4vp+1gCK2HrwHVo4YcjwusvSD7YUEKdw5rFxRCj0pCFLO7WyCK77Te981ChfBuRlCClPlD7LwFdX7Vw==" saltValue="QhZ4Ij0awZeWxGl4asjr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54" t="s">
        <v>24</v>
      </c>
      <c r="C41" s="1255"/>
      <c r="D41" s="81"/>
      <c r="E41" s="1256" t="s">
        <v>25</v>
      </c>
      <c r="F41" s="1256"/>
      <c r="G41" s="1256"/>
      <c r="H41" s="1257"/>
      <c r="I41" s="82">
        <v>6972</v>
      </c>
      <c r="J41" s="83">
        <v>5753</v>
      </c>
      <c r="K41" s="83">
        <v>4638</v>
      </c>
      <c r="L41" s="83">
        <v>4127</v>
      </c>
      <c r="M41" s="84">
        <v>4560</v>
      </c>
    </row>
    <row r="42" spans="2:13" ht="27.75" customHeight="1" x14ac:dyDescent="0.15">
      <c r="B42" s="1244"/>
      <c r="C42" s="1245"/>
      <c r="D42" s="85"/>
      <c r="E42" s="1248" t="s">
        <v>26</v>
      </c>
      <c r="F42" s="1248"/>
      <c r="G42" s="1248"/>
      <c r="H42" s="1249"/>
      <c r="I42" s="86">
        <v>57</v>
      </c>
      <c r="J42" s="87">
        <v>89</v>
      </c>
      <c r="K42" s="87">
        <v>71</v>
      </c>
      <c r="L42" s="87">
        <v>62</v>
      </c>
      <c r="M42" s="88">
        <v>53</v>
      </c>
    </row>
    <row r="43" spans="2:13" ht="27.75" customHeight="1" x14ac:dyDescent="0.15">
      <c r="B43" s="1244"/>
      <c r="C43" s="1245"/>
      <c r="D43" s="85"/>
      <c r="E43" s="1248" t="s">
        <v>27</v>
      </c>
      <c r="F43" s="1248"/>
      <c r="G43" s="1248"/>
      <c r="H43" s="1249"/>
      <c r="I43" s="86">
        <v>5376</v>
      </c>
      <c r="J43" s="87">
        <v>5621</v>
      </c>
      <c r="K43" s="87">
        <v>5030</v>
      </c>
      <c r="L43" s="87">
        <v>4756</v>
      </c>
      <c r="M43" s="88">
        <v>4597</v>
      </c>
    </row>
    <row r="44" spans="2:13" ht="27.75" customHeight="1" x14ac:dyDescent="0.15">
      <c r="B44" s="1244"/>
      <c r="C44" s="1245"/>
      <c r="D44" s="85"/>
      <c r="E44" s="1248" t="s">
        <v>28</v>
      </c>
      <c r="F44" s="1248"/>
      <c r="G44" s="1248"/>
      <c r="H44" s="1249"/>
      <c r="I44" s="86">
        <v>590</v>
      </c>
      <c r="J44" s="87">
        <v>617</v>
      </c>
      <c r="K44" s="87">
        <v>567</v>
      </c>
      <c r="L44" s="87">
        <v>446</v>
      </c>
      <c r="M44" s="88">
        <v>404</v>
      </c>
    </row>
    <row r="45" spans="2:13" ht="27.75" customHeight="1" x14ac:dyDescent="0.15">
      <c r="B45" s="1244"/>
      <c r="C45" s="1245"/>
      <c r="D45" s="85"/>
      <c r="E45" s="1248" t="s">
        <v>29</v>
      </c>
      <c r="F45" s="1248"/>
      <c r="G45" s="1248"/>
      <c r="H45" s="1249"/>
      <c r="I45" s="86">
        <v>2464</v>
      </c>
      <c r="J45" s="87">
        <v>2441</v>
      </c>
      <c r="K45" s="87">
        <v>2480</v>
      </c>
      <c r="L45" s="87">
        <v>2533</v>
      </c>
      <c r="M45" s="88">
        <v>2665</v>
      </c>
    </row>
    <row r="46" spans="2:13" ht="27.75" customHeight="1" x14ac:dyDescent="0.15">
      <c r="B46" s="1244"/>
      <c r="C46" s="1245"/>
      <c r="D46" s="89"/>
      <c r="E46" s="1248" t="s">
        <v>30</v>
      </c>
      <c r="F46" s="1248"/>
      <c r="G46" s="1248"/>
      <c r="H46" s="1249"/>
      <c r="I46" s="86" t="s">
        <v>495</v>
      </c>
      <c r="J46" s="87" t="s">
        <v>495</v>
      </c>
      <c r="K46" s="87" t="s">
        <v>495</v>
      </c>
      <c r="L46" s="87" t="s">
        <v>495</v>
      </c>
      <c r="M46" s="88" t="s">
        <v>495</v>
      </c>
    </row>
    <row r="47" spans="2:13" ht="27.75" customHeight="1" x14ac:dyDescent="0.15">
      <c r="B47" s="1244"/>
      <c r="C47" s="1245"/>
      <c r="D47" s="90"/>
      <c r="E47" s="1258" t="s">
        <v>31</v>
      </c>
      <c r="F47" s="1259"/>
      <c r="G47" s="1259"/>
      <c r="H47" s="1260"/>
      <c r="I47" s="86" t="s">
        <v>495</v>
      </c>
      <c r="J47" s="87" t="s">
        <v>495</v>
      </c>
      <c r="K47" s="87" t="s">
        <v>495</v>
      </c>
      <c r="L47" s="87" t="s">
        <v>495</v>
      </c>
      <c r="M47" s="88" t="s">
        <v>495</v>
      </c>
    </row>
    <row r="48" spans="2:13" ht="27.75" customHeight="1" x14ac:dyDescent="0.15">
      <c r="B48" s="1244"/>
      <c r="C48" s="1245"/>
      <c r="D48" s="85"/>
      <c r="E48" s="1248" t="s">
        <v>32</v>
      </c>
      <c r="F48" s="1248"/>
      <c r="G48" s="1248"/>
      <c r="H48" s="1249"/>
      <c r="I48" s="86" t="s">
        <v>495</v>
      </c>
      <c r="J48" s="87" t="s">
        <v>495</v>
      </c>
      <c r="K48" s="87" t="s">
        <v>495</v>
      </c>
      <c r="L48" s="87" t="s">
        <v>495</v>
      </c>
      <c r="M48" s="88" t="s">
        <v>495</v>
      </c>
    </row>
    <row r="49" spans="2:13" ht="27.75" customHeight="1" x14ac:dyDescent="0.15">
      <c r="B49" s="1246"/>
      <c r="C49" s="1247"/>
      <c r="D49" s="85"/>
      <c r="E49" s="1248" t="s">
        <v>33</v>
      </c>
      <c r="F49" s="1248"/>
      <c r="G49" s="1248"/>
      <c r="H49" s="1249"/>
      <c r="I49" s="86" t="s">
        <v>495</v>
      </c>
      <c r="J49" s="87" t="s">
        <v>495</v>
      </c>
      <c r="K49" s="87" t="s">
        <v>495</v>
      </c>
      <c r="L49" s="87" t="s">
        <v>495</v>
      </c>
      <c r="M49" s="88" t="s">
        <v>495</v>
      </c>
    </row>
    <row r="50" spans="2:13" ht="27.75" customHeight="1" x14ac:dyDescent="0.15">
      <c r="B50" s="1242" t="s">
        <v>34</v>
      </c>
      <c r="C50" s="1243"/>
      <c r="D50" s="91"/>
      <c r="E50" s="1248" t="s">
        <v>35</v>
      </c>
      <c r="F50" s="1248"/>
      <c r="G50" s="1248"/>
      <c r="H50" s="1249"/>
      <c r="I50" s="86">
        <v>5209</v>
      </c>
      <c r="J50" s="87">
        <v>5549</v>
      </c>
      <c r="K50" s="87">
        <v>5497</v>
      </c>
      <c r="L50" s="87">
        <v>5829</v>
      </c>
      <c r="M50" s="88">
        <v>6211</v>
      </c>
    </row>
    <row r="51" spans="2:13" ht="27.75" customHeight="1" x14ac:dyDescent="0.15">
      <c r="B51" s="1244"/>
      <c r="C51" s="1245"/>
      <c r="D51" s="85"/>
      <c r="E51" s="1248" t="s">
        <v>36</v>
      </c>
      <c r="F51" s="1248"/>
      <c r="G51" s="1248"/>
      <c r="H51" s="1249"/>
      <c r="I51" s="86">
        <v>401</v>
      </c>
      <c r="J51" s="87">
        <v>355</v>
      </c>
      <c r="K51" s="87">
        <v>302</v>
      </c>
      <c r="L51" s="87">
        <v>270</v>
      </c>
      <c r="M51" s="88">
        <v>229</v>
      </c>
    </row>
    <row r="52" spans="2:13" ht="27.75" customHeight="1" x14ac:dyDescent="0.15">
      <c r="B52" s="1246"/>
      <c r="C52" s="1247"/>
      <c r="D52" s="85"/>
      <c r="E52" s="1248" t="s">
        <v>37</v>
      </c>
      <c r="F52" s="1248"/>
      <c r="G52" s="1248"/>
      <c r="H52" s="1249"/>
      <c r="I52" s="86">
        <v>10731</v>
      </c>
      <c r="J52" s="87">
        <v>10768</v>
      </c>
      <c r="K52" s="87">
        <v>10133</v>
      </c>
      <c r="L52" s="87">
        <v>9889</v>
      </c>
      <c r="M52" s="88">
        <v>9970</v>
      </c>
    </row>
    <row r="53" spans="2:13" ht="27.75" customHeight="1" thickBot="1" x14ac:dyDescent="0.2">
      <c r="B53" s="1250" t="s">
        <v>38</v>
      </c>
      <c r="C53" s="1251"/>
      <c r="D53" s="92"/>
      <c r="E53" s="1252" t="s">
        <v>39</v>
      </c>
      <c r="F53" s="1252"/>
      <c r="G53" s="1252"/>
      <c r="H53" s="1253"/>
      <c r="I53" s="93">
        <v>-883</v>
      </c>
      <c r="J53" s="94">
        <v>-2152</v>
      </c>
      <c r="K53" s="94">
        <v>-3147</v>
      </c>
      <c r="L53" s="94">
        <v>-4064</v>
      </c>
      <c r="M53" s="95">
        <v>-4131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JWhlblyBurTfBKAC0JkO/txeB9rzTY5ZqLRWhlCxYyiaiOcr2MBX5pL6UtjJr1u+2/DLw/Hx1DrkARrJ/Jeg==" saltValue="7tAQIsQvZoC1L6LLXVWD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10" zoomScaleNormal="100" zoomScaleSheetLayoutView="100" workbookViewId="0">
      <selection activeCell="C57" sqref="C57:E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42</v>
      </c>
      <c r="D55" s="1269"/>
      <c r="E55" s="1270"/>
      <c r="F55" s="107">
        <v>1669</v>
      </c>
      <c r="G55" s="107">
        <v>1670</v>
      </c>
      <c r="H55" s="108">
        <v>1670</v>
      </c>
    </row>
    <row r="56" spans="2:8" ht="52.5" customHeight="1" x14ac:dyDescent="0.15">
      <c r="B56" s="109"/>
      <c r="C56" s="1271" t="s">
        <v>43</v>
      </c>
      <c r="D56" s="1271"/>
      <c r="E56" s="1272"/>
      <c r="F56" s="110">
        <v>998</v>
      </c>
      <c r="G56" s="110">
        <v>1299</v>
      </c>
      <c r="H56" s="111">
        <v>1300</v>
      </c>
    </row>
    <row r="57" spans="2:8" ht="53.25" customHeight="1" x14ac:dyDescent="0.15">
      <c r="B57" s="109"/>
      <c r="C57" s="1273" t="s">
        <v>44</v>
      </c>
      <c r="D57" s="1273"/>
      <c r="E57" s="1274"/>
      <c r="F57" s="112">
        <v>2958</v>
      </c>
      <c r="G57" s="112">
        <v>3249</v>
      </c>
      <c r="H57" s="113">
        <v>3930</v>
      </c>
    </row>
    <row r="58" spans="2:8" ht="45.75" customHeight="1" x14ac:dyDescent="0.15">
      <c r="B58" s="114"/>
      <c r="C58" s="1261" t="s">
        <v>553</v>
      </c>
      <c r="D58" s="1262"/>
      <c r="E58" s="1263"/>
      <c r="F58" s="115">
        <v>1099</v>
      </c>
      <c r="G58" s="115">
        <v>1100</v>
      </c>
      <c r="H58" s="116">
        <v>1200</v>
      </c>
    </row>
    <row r="59" spans="2:8" ht="45.75" customHeight="1" x14ac:dyDescent="0.15">
      <c r="B59" s="114"/>
      <c r="C59" s="1261" t="s">
        <v>554</v>
      </c>
      <c r="D59" s="1262"/>
      <c r="E59" s="1263"/>
      <c r="F59" s="115">
        <v>402</v>
      </c>
      <c r="G59" s="115">
        <v>703</v>
      </c>
      <c r="H59" s="116">
        <v>1003</v>
      </c>
    </row>
    <row r="60" spans="2:8" ht="45.75" customHeight="1" x14ac:dyDescent="0.15">
      <c r="B60" s="114"/>
      <c r="C60" s="1261" t="s">
        <v>555</v>
      </c>
      <c r="D60" s="1262"/>
      <c r="E60" s="1263"/>
      <c r="F60" s="115">
        <v>353</v>
      </c>
      <c r="G60" s="115">
        <v>353</v>
      </c>
      <c r="H60" s="116">
        <v>656</v>
      </c>
    </row>
    <row r="61" spans="2:8" ht="45.75" customHeight="1" x14ac:dyDescent="0.15">
      <c r="B61" s="114"/>
      <c r="C61" s="1261" t="s">
        <v>556</v>
      </c>
      <c r="D61" s="1262"/>
      <c r="E61" s="1263"/>
      <c r="F61" s="115">
        <v>507</v>
      </c>
      <c r="G61" s="115">
        <v>507</v>
      </c>
      <c r="H61" s="116">
        <v>507</v>
      </c>
    </row>
    <row r="62" spans="2:8" ht="45.75" customHeight="1" thickBot="1" x14ac:dyDescent="0.2">
      <c r="B62" s="117"/>
      <c r="C62" s="1264" t="s">
        <v>557</v>
      </c>
      <c r="D62" s="1265"/>
      <c r="E62" s="1266"/>
      <c r="F62" s="118">
        <v>180</v>
      </c>
      <c r="G62" s="118">
        <v>170</v>
      </c>
      <c r="H62" s="119">
        <v>160</v>
      </c>
    </row>
    <row r="63" spans="2:8" ht="52.5" customHeight="1" thickBot="1" x14ac:dyDescent="0.2">
      <c r="B63" s="120"/>
      <c r="C63" s="1267" t="s">
        <v>45</v>
      </c>
      <c r="D63" s="1267"/>
      <c r="E63" s="1268"/>
      <c r="F63" s="121">
        <v>5625</v>
      </c>
      <c r="G63" s="121">
        <v>6218</v>
      </c>
      <c r="H63" s="122">
        <v>6900</v>
      </c>
    </row>
    <row r="64" spans="2:8" ht="15" customHeight="1" x14ac:dyDescent="0.15"/>
    <row r="65" ht="0" hidden="1" customHeight="1" x14ac:dyDescent="0.15"/>
    <row r="66" ht="0" hidden="1" customHeight="1" x14ac:dyDescent="0.15"/>
  </sheetData>
  <sheetProtection algorithmName="SHA-512" hashValue="zh2I1c3bVtlF1IXZWwyZuVqvnPwTG0N2FaoKGOjN7WYhJ9rAK1k1e1f3nVGRzd5OvfJVIkKM3Ky1QwKVPhoNug==" saltValue="QF4/Ns9qrjRWbkMPLkCj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55" zoomScaleNormal="100" zoomScaleSheetLayoutView="55" workbookViewId="0">
      <selection activeCell="AN43" sqref="AN43:DC47"/>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571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564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3" t="s">
        <v>570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5" x14ac:dyDescent="0.15">
      <c r="B44" s="366"/>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5" x14ac:dyDescent="0.15">
      <c r="B45" s="366"/>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5" x14ac:dyDescent="0.15">
      <c r="B46" s="366"/>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5" x14ac:dyDescent="0.15">
      <c r="B47" s="366"/>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562</v>
      </c>
    </row>
    <row r="50" spans="1:109" ht="13.5" x14ac:dyDescent="0.15">
      <c r="B50" s="366"/>
      <c r="G50" s="1275"/>
      <c r="H50" s="1275"/>
      <c r="I50" s="1275"/>
      <c r="J50" s="1275"/>
      <c r="K50" s="375"/>
      <c r="L50" s="375"/>
      <c r="M50" s="374"/>
      <c r="N50" s="374"/>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78" t="s">
        <v>538</v>
      </c>
      <c r="BQ50" s="1278"/>
      <c r="BR50" s="1278"/>
      <c r="BS50" s="1278"/>
      <c r="BT50" s="1278"/>
      <c r="BU50" s="1278"/>
      <c r="BV50" s="1278"/>
      <c r="BW50" s="1278"/>
      <c r="BX50" s="1278" t="s">
        <v>539</v>
      </c>
      <c r="BY50" s="1278"/>
      <c r="BZ50" s="1278"/>
      <c r="CA50" s="1278"/>
      <c r="CB50" s="1278"/>
      <c r="CC50" s="1278"/>
      <c r="CD50" s="1278"/>
      <c r="CE50" s="1278"/>
      <c r="CF50" s="1278" t="s">
        <v>540</v>
      </c>
      <c r="CG50" s="1278"/>
      <c r="CH50" s="1278"/>
      <c r="CI50" s="1278"/>
      <c r="CJ50" s="1278"/>
      <c r="CK50" s="1278"/>
      <c r="CL50" s="1278"/>
      <c r="CM50" s="1278"/>
      <c r="CN50" s="1278" t="s">
        <v>541</v>
      </c>
      <c r="CO50" s="1278"/>
      <c r="CP50" s="1278"/>
      <c r="CQ50" s="1278"/>
      <c r="CR50" s="1278"/>
      <c r="CS50" s="1278"/>
      <c r="CT50" s="1278"/>
      <c r="CU50" s="1278"/>
      <c r="CV50" s="1278" t="s">
        <v>542</v>
      </c>
      <c r="CW50" s="1278"/>
      <c r="CX50" s="1278"/>
      <c r="CY50" s="1278"/>
      <c r="CZ50" s="1278"/>
      <c r="DA50" s="1278"/>
      <c r="DB50" s="1278"/>
      <c r="DC50" s="1278"/>
    </row>
    <row r="51" spans="1:109" ht="13.5" customHeight="1" x14ac:dyDescent="0.15">
      <c r="B51" s="366"/>
      <c r="G51" s="1295"/>
      <c r="H51" s="1295"/>
      <c r="I51" s="1297"/>
      <c r="J51" s="1297"/>
      <c r="K51" s="1296"/>
      <c r="L51" s="1296"/>
      <c r="M51" s="1296"/>
      <c r="N51" s="1296"/>
      <c r="AM51" s="373"/>
      <c r="AN51" s="1279" t="s">
        <v>561</v>
      </c>
      <c r="AO51" s="1279"/>
      <c r="AP51" s="1279"/>
      <c r="AQ51" s="1279"/>
      <c r="AR51" s="1279"/>
      <c r="AS51" s="1279"/>
      <c r="AT51" s="1279"/>
      <c r="AU51" s="1279"/>
      <c r="AV51" s="1279"/>
      <c r="AW51" s="1279"/>
      <c r="AX51" s="1279"/>
      <c r="AY51" s="1279"/>
      <c r="AZ51" s="1279"/>
      <c r="BA51" s="1279"/>
      <c r="BB51" s="1279" t="s">
        <v>569</v>
      </c>
      <c r="BC51" s="1279"/>
      <c r="BD51" s="1279"/>
      <c r="BE51" s="1279"/>
      <c r="BF51" s="1279"/>
      <c r="BG51" s="1279"/>
      <c r="BH51" s="1279"/>
      <c r="BI51" s="1279"/>
      <c r="BJ51" s="1279"/>
      <c r="BK51" s="1279"/>
      <c r="BL51" s="1279"/>
      <c r="BM51" s="1279"/>
      <c r="BN51" s="1279"/>
      <c r="BO51" s="1279"/>
      <c r="BP51" s="1282"/>
      <c r="BQ51" s="1277"/>
      <c r="BR51" s="1277"/>
      <c r="BS51" s="1277"/>
      <c r="BT51" s="1277"/>
      <c r="BU51" s="1277"/>
      <c r="BV51" s="1277"/>
      <c r="BW51" s="1277"/>
      <c r="BX51" s="1282"/>
      <c r="BY51" s="1277"/>
      <c r="BZ51" s="1277"/>
      <c r="CA51" s="1277"/>
      <c r="CB51" s="1277"/>
      <c r="CC51" s="1277"/>
      <c r="CD51" s="1277"/>
      <c r="CE51" s="1277"/>
      <c r="CF51" s="1282"/>
      <c r="CG51" s="1277"/>
      <c r="CH51" s="1277"/>
      <c r="CI51" s="1277"/>
      <c r="CJ51" s="1277"/>
      <c r="CK51" s="1277"/>
      <c r="CL51" s="1277"/>
      <c r="CM51" s="1277"/>
      <c r="CN51" s="1277"/>
      <c r="CO51" s="1277"/>
      <c r="CP51" s="1277"/>
      <c r="CQ51" s="1277"/>
      <c r="CR51" s="1277"/>
      <c r="CS51" s="1277"/>
      <c r="CT51" s="1277"/>
      <c r="CU51" s="1277"/>
      <c r="CV51" s="1282"/>
      <c r="CW51" s="1277"/>
      <c r="CX51" s="1277"/>
      <c r="CY51" s="1277"/>
      <c r="CZ51" s="1277"/>
      <c r="DA51" s="1277"/>
      <c r="DB51" s="1277"/>
      <c r="DC51" s="1277"/>
    </row>
    <row r="52" spans="1:109" ht="13.5" x14ac:dyDescent="0.15">
      <c r="B52" s="366"/>
      <c r="G52" s="1295"/>
      <c r="H52" s="1295"/>
      <c r="I52" s="1297"/>
      <c r="J52" s="1297"/>
      <c r="K52" s="1296"/>
      <c r="L52" s="1296"/>
      <c r="M52" s="1296"/>
      <c r="N52" s="1296"/>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95"/>
      <c r="H53" s="1295"/>
      <c r="I53" s="1275"/>
      <c r="J53" s="1275"/>
      <c r="K53" s="1296"/>
      <c r="L53" s="1296"/>
      <c r="M53" s="1296"/>
      <c r="N53" s="1296"/>
      <c r="AM53" s="373"/>
      <c r="AN53" s="1279"/>
      <c r="AO53" s="1279"/>
      <c r="AP53" s="1279"/>
      <c r="AQ53" s="1279"/>
      <c r="AR53" s="1279"/>
      <c r="AS53" s="1279"/>
      <c r="AT53" s="1279"/>
      <c r="AU53" s="1279"/>
      <c r="AV53" s="1279"/>
      <c r="AW53" s="1279"/>
      <c r="AX53" s="1279"/>
      <c r="AY53" s="1279"/>
      <c r="AZ53" s="1279"/>
      <c r="BA53" s="1279"/>
      <c r="BB53" s="1279" t="s">
        <v>568</v>
      </c>
      <c r="BC53" s="1279"/>
      <c r="BD53" s="1279"/>
      <c r="BE53" s="1279"/>
      <c r="BF53" s="1279"/>
      <c r="BG53" s="1279"/>
      <c r="BH53" s="1279"/>
      <c r="BI53" s="1279"/>
      <c r="BJ53" s="1279"/>
      <c r="BK53" s="1279"/>
      <c r="BL53" s="1279"/>
      <c r="BM53" s="1279"/>
      <c r="BN53" s="1279"/>
      <c r="BO53" s="1279"/>
      <c r="BP53" s="1282"/>
      <c r="BQ53" s="1277"/>
      <c r="BR53" s="1277"/>
      <c r="BS53" s="1277"/>
      <c r="BT53" s="1277"/>
      <c r="BU53" s="1277"/>
      <c r="BV53" s="1277"/>
      <c r="BW53" s="1277"/>
      <c r="BX53" s="1282"/>
      <c r="BY53" s="1277"/>
      <c r="BZ53" s="1277"/>
      <c r="CA53" s="1277"/>
      <c r="CB53" s="1277"/>
      <c r="CC53" s="1277"/>
      <c r="CD53" s="1277"/>
      <c r="CE53" s="1277"/>
      <c r="CF53" s="1282"/>
      <c r="CG53" s="1277"/>
      <c r="CH53" s="1277"/>
      <c r="CI53" s="1277"/>
      <c r="CJ53" s="1277"/>
      <c r="CK53" s="1277"/>
      <c r="CL53" s="1277"/>
      <c r="CM53" s="1277"/>
      <c r="CN53" s="1277">
        <v>82.3</v>
      </c>
      <c r="CO53" s="1277"/>
      <c r="CP53" s="1277"/>
      <c r="CQ53" s="1277"/>
      <c r="CR53" s="1277"/>
      <c r="CS53" s="1277"/>
      <c r="CT53" s="1277"/>
      <c r="CU53" s="1277"/>
      <c r="CV53" s="1282"/>
      <c r="CW53" s="1277"/>
      <c r="CX53" s="1277"/>
      <c r="CY53" s="1277"/>
      <c r="CZ53" s="1277"/>
      <c r="DA53" s="1277"/>
      <c r="DB53" s="1277"/>
      <c r="DC53" s="1277"/>
    </row>
    <row r="54" spans="1:109" ht="13.5" x14ac:dyDescent="0.15">
      <c r="A54" s="381"/>
      <c r="B54" s="366"/>
      <c r="G54" s="1295"/>
      <c r="H54" s="1295"/>
      <c r="I54" s="1275"/>
      <c r="J54" s="1275"/>
      <c r="K54" s="1296"/>
      <c r="L54" s="1296"/>
      <c r="M54" s="1296"/>
      <c r="N54" s="1296"/>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96"/>
      <c r="L55" s="1296"/>
      <c r="M55" s="1296"/>
      <c r="N55" s="1296"/>
      <c r="AN55" s="1278" t="s">
        <v>567</v>
      </c>
      <c r="AO55" s="1278"/>
      <c r="AP55" s="1278"/>
      <c r="AQ55" s="1278"/>
      <c r="AR55" s="1278"/>
      <c r="AS55" s="1278"/>
      <c r="AT55" s="1278"/>
      <c r="AU55" s="1278"/>
      <c r="AV55" s="1278"/>
      <c r="AW55" s="1278"/>
      <c r="AX55" s="1278"/>
      <c r="AY55" s="1278"/>
      <c r="AZ55" s="1278"/>
      <c r="BA55" s="1278"/>
      <c r="BB55" s="1279" t="s">
        <v>559</v>
      </c>
      <c r="BC55" s="1279"/>
      <c r="BD55" s="1279"/>
      <c r="BE55" s="1279"/>
      <c r="BF55" s="1279"/>
      <c r="BG55" s="1279"/>
      <c r="BH55" s="1279"/>
      <c r="BI55" s="1279"/>
      <c r="BJ55" s="1279"/>
      <c r="BK55" s="1279"/>
      <c r="BL55" s="1279"/>
      <c r="BM55" s="1279"/>
      <c r="BN55" s="1279"/>
      <c r="BO55" s="1279"/>
      <c r="BP55" s="1282"/>
      <c r="BQ55" s="1277"/>
      <c r="BR55" s="1277"/>
      <c r="BS55" s="1277"/>
      <c r="BT55" s="1277"/>
      <c r="BU55" s="1277"/>
      <c r="BV55" s="1277"/>
      <c r="BW55" s="1277"/>
      <c r="BX55" s="1282"/>
      <c r="BY55" s="1277"/>
      <c r="BZ55" s="1277"/>
      <c r="CA55" s="1277"/>
      <c r="CB55" s="1277"/>
      <c r="CC55" s="1277"/>
      <c r="CD55" s="1277"/>
      <c r="CE55" s="1277"/>
      <c r="CF55" s="1282"/>
      <c r="CG55" s="1277"/>
      <c r="CH55" s="1277"/>
      <c r="CI55" s="1277"/>
      <c r="CJ55" s="1277"/>
      <c r="CK55" s="1277"/>
      <c r="CL55" s="1277"/>
      <c r="CM55" s="1277"/>
      <c r="CN55" s="1277">
        <v>0</v>
      </c>
      <c r="CO55" s="1277"/>
      <c r="CP55" s="1277"/>
      <c r="CQ55" s="1277"/>
      <c r="CR55" s="1277"/>
      <c r="CS55" s="1277"/>
      <c r="CT55" s="1277"/>
      <c r="CU55" s="1277"/>
      <c r="CV55" s="1282"/>
      <c r="CW55" s="1277"/>
      <c r="CX55" s="1277"/>
      <c r="CY55" s="1277"/>
      <c r="CZ55" s="1277"/>
      <c r="DA55" s="1277"/>
      <c r="DB55" s="1277"/>
      <c r="DC55" s="1277"/>
    </row>
    <row r="56" spans="1:109" ht="13.5" x14ac:dyDescent="0.15">
      <c r="A56" s="381"/>
      <c r="B56" s="366"/>
      <c r="G56" s="1275"/>
      <c r="H56" s="1275"/>
      <c r="I56" s="1275"/>
      <c r="J56" s="1275"/>
      <c r="K56" s="1296"/>
      <c r="L56" s="1296"/>
      <c r="M56" s="1296"/>
      <c r="N56" s="1296"/>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0"/>
      <c r="J57" s="1280"/>
      <c r="K57" s="1296"/>
      <c r="L57" s="1296"/>
      <c r="M57" s="1296"/>
      <c r="N57" s="1296"/>
      <c r="AM57" s="365"/>
      <c r="AN57" s="1278"/>
      <c r="AO57" s="1278"/>
      <c r="AP57" s="1278"/>
      <c r="AQ57" s="1278"/>
      <c r="AR57" s="1278"/>
      <c r="AS57" s="1278"/>
      <c r="AT57" s="1278"/>
      <c r="AU57" s="1278"/>
      <c r="AV57" s="1278"/>
      <c r="AW57" s="1278"/>
      <c r="AX57" s="1278"/>
      <c r="AY57" s="1278"/>
      <c r="AZ57" s="1278"/>
      <c r="BA57" s="1278"/>
      <c r="BB57" s="1279" t="s">
        <v>566</v>
      </c>
      <c r="BC57" s="1279"/>
      <c r="BD57" s="1279"/>
      <c r="BE57" s="1279"/>
      <c r="BF57" s="1279"/>
      <c r="BG57" s="1279"/>
      <c r="BH57" s="1279"/>
      <c r="BI57" s="1279"/>
      <c r="BJ57" s="1279"/>
      <c r="BK57" s="1279"/>
      <c r="BL57" s="1279"/>
      <c r="BM57" s="1279"/>
      <c r="BN57" s="1279"/>
      <c r="BO57" s="1279"/>
      <c r="BP57" s="1282"/>
      <c r="BQ57" s="1277"/>
      <c r="BR57" s="1277"/>
      <c r="BS57" s="1277"/>
      <c r="BT57" s="1277"/>
      <c r="BU57" s="1277"/>
      <c r="BV57" s="1277"/>
      <c r="BW57" s="1277"/>
      <c r="BX57" s="1282"/>
      <c r="BY57" s="1277"/>
      <c r="BZ57" s="1277"/>
      <c r="CA57" s="1277"/>
      <c r="CB57" s="1277"/>
      <c r="CC57" s="1277"/>
      <c r="CD57" s="1277"/>
      <c r="CE57" s="1277"/>
      <c r="CF57" s="1282"/>
      <c r="CG57" s="1277"/>
      <c r="CH57" s="1277"/>
      <c r="CI57" s="1277"/>
      <c r="CJ57" s="1277"/>
      <c r="CK57" s="1277"/>
      <c r="CL57" s="1277"/>
      <c r="CM57" s="1277"/>
      <c r="CN57" s="1277">
        <v>52.1</v>
      </c>
      <c r="CO57" s="1277"/>
      <c r="CP57" s="1277"/>
      <c r="CQ57" s="1277"/>
      <c r="CR57" s="1277"/>
      <c r="CS57" s="1277"/>
      <c r="CT57" s="1277"/>
      <c r="CU57" s="1277"/>
      <c r="CV57" s="1282"/>
      <c r="CW57" s="1277"/>
      <c r="CX57" s="1277"/>
      <c r="CY57" s="1277"/>
      <c r="CZ57" s="1277"/>
      <c r="DA57" s="1277"/>
      <c r="DB57" s="1277"/>
      <c r="DC57" s="1277"/>
      <c r="DD57" s="392"/>
      <c r="DE57" s="387"/>
    </row>
    <row r="58" spans="1:109" s="381" customFormat="1" ht="13.5" x14ac:dyDescent="0.15">
      <c r="A58" s="365"/>
      <c r="B58" s="387"/>
      <c r="G58" s="1275"/>
      <c r="H58" s="1275"/>
      <c r="I58" s="1280"/>
      <c r="J58" s="1280"/>
      <c r="K58" s="1296"/>
      <c r="L58" s="1296"/>
      <c r="M58" s="1296"/>
      <c r="N58" s="1296"/>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565</v>
      </c>
    </row>
    <row r="64" spans="1:109" ht="13.5" x14ac:dyDescent="0.15">
      <c r="B64" s="366"/>
      <c r="G64" s="382"/>
      <c r="I64" s="384"/>
      <c r="J64" s="384"/>
      <c r="K64" s="384"/>
      <c r="L64" s="384"/>
      <c r="M64" s="384"/>
      <c r="N64" s="383"/>
      <c r="AM64" s="382"/>
      <c r="AN64" s="382" t="s">
        <v>564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3" t="s">
        <v>563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5" x14ac:dyDescent="0.15">
      <c r="B66" s="366"/>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5" x14ac:dyDescent="0.15">
      <c r="B67" s="366"/>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5" x14ac:dyDescent="0.15">
      <c r="B68" s="366"/>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5" x14ac:dyDescent="0.15">
      <c r="B69" s="366"/>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562</v>
      </c>
    </row>
    <row r="72" spans="2:107" ht="13.5" x14ac:dyDescent="0.15">
      <c r="B72" s="366"/>
      <c r="G72" s="1275"/>
      <c r="H72" s="1275"/>
      <c r="I72" s="1275"/>
      <c r="J72" s="1275"/>
      <c r="K72" s="375"/>
      <c r="L72" s="375"/>
      <c r="M72" s="374"/>
      <c r="N72" s="374"/>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78" t="s">
        <v>538</v>
      </c>
      <c r="BQ72" s="1278"/>
      <c r="BR72" s="1278"/>
      <c r="BS72" s="1278"/>
      <c r="BT72" s="1278"/>
      <c r="BU72" s="1278"/>
      <c r="BV72" s="1278"/>
      <c r="BW72" s="1278"/>
      <c r="BX72" s="1278" t="s">
        <v>539</v>
      </c>
      <c r="BY72" s="1278"/>
      <c r="BZ72" s="1278"/>
      <c r="CA72" s="1278"/>
      <c r="CB72" s="1278"/>
      <c r="CC72" s="1278"/>
      <c r="CD72" s="1278"/>
      <c r="CE72" s="1278"/>
      <c r="CF72" s="1278" t="s">
        <v>540</v>
      </c>
      <c r="CG72" s="1278"/>
      <c r="CH72" s="1278"/>
      <c r="CI72" s="1278"/>
      <c r="CJ72" s="1278"/>
      <c r="CK72" s="1278"/>
      <c r="CL72" s="1278"/>
      <c r="CM72" s="1278"/>
      <c r="CN72" s="1278" t="s">
        <v>541</v>
      </c>
      <c r="CO72" s="1278"/>
      <c r="CP72" s="1278"/>
      <c r="CQ72" s="1278"/>
      <c r="CR72" s="1278"/>
      <c r="CS72" s="1278"/>
      <c r="CT72" s="1278"/>
      <c r="CU72" s="1278"/>
      <c r="CV72" s="1278" t="s">
        <v>542</v>
      </c>
      <c r="CW72" s="1278"/>
      <c r="CX72" s="1278"/>
      <c r="CY72" s="1278"/>
      <c r="CZ72" s="1278"/>
      <c r="DA72" s="1278"/>
      <c r="DB72" s="1278"/>
      <c r="DC72" s="1278"/>
    </row>
    <row r="73" spans="2:107" ht="13.5" x14ac:dyDescent="0.15">
      <c r="B73" s="366"/>
      <c r="G73" s="1295"/>
      <c r="H73" s="1295"/>
      <c r="I73" s="1295"/>
      <c r="J73" s="1295"/>
      <c r="K73" s="1276"/>
      <c r="L73" s="1276"/>
      <c r="M73" s="1276"/>
      <c r="N73" s="1276"/>
      <c r="AM73" s="373"/>
      <c r="AN73" s="1279" t="s">
        <v>561</v>
      </c>
      <c r="AO73" s="1279"/>
      <c r="AP73" s="1279"/>
      <c r="AQ73" s="1279"/>
      <c r="AR73" s="1279"/>
      <c r="AS73" s="1279"/>
      <c r="AT73" s="1279"/>
      <c r="AU73" s="1279"/>
      <c r="AV73" s="1279"/>
      <c r="AW73" s="1279"/>
      <c r="AX73" s="1279"/>
      <c r="AY73" s="1279"/>
      <c r="AZ73" s="1279"/>
      <c r="BA73" s="1279"/>
      <c r="BB73" s="1279" t="s">
        <v>559</v>
      </c>
      <c r="BC73" s="1279"/>
      <c r="BD73" s="1279"/>
      <c r="BE73" s="1279"/>
      <c r="BF73" s="1279"/>
      <c r="BG73" s="1279"/>
      <c r="BH73" s="1279"/>
      <c r="BI73" s="1279"/>
      <c r="BJ73" s="1279"/>
      <c r="BK73" s="1279"/>
      <c r="BL73" s="1279"/>
      <c r="BM73" s="1279"/>
      <c r="BN73" s="1279"/>
      <c r="BO73" s="1279"/>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6"/>
      <c r="G74" s="1295"/>
      <c r="H74" s="1295"/>
      <c r="I74" s="1295"/>
      <c r="J74" s="1295"/>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95"/>
      <c r="H75" s="1295"/>
      <c r="I75" s="1275"/>
      <c r="J75" s="1275"/>
      <c r="K75" s="1296"/>
      <c r="L75" s="1296"/>
      <c r="M75" s="1296"/>
      <c r="N75" s="1296"/>
      <c r="AM75" s="373"/>
      <c r="AN75" s="1279"/>
      <c r="AO75" s="1279"/>
      <c r="AP75" s="1279"/>
      <c r="AQ75" s="1279"/>
      <c r="AR75" s="1279"/>
      <c r="AS75" s="1279"/>
      <c r="AT75" s="1279"/>
      <c r="AU75" s="1279"/>
      <c r="AV75" s="1279"/>
      <c r="AW75" s="1279"/>
      <c r="AX75" s="1279"/>
      <c r="AY75" s="1279"/>
      <c r="AZ75" s="1279"/>
      <c r="BA75" s="1279"/>
      <c r="BB75" s="1279" t="s">
        <v>558</v>
      </c>
      <c r="BC75" s="1279"/>
      <c r="BD75" s="1279"/>
      <c r="BE75" s="1279"/>
      <c r="BF75" s="1279"/>
      <c r="BG75" s="1279"/>
      <c r="BH75" s="1279"/>
      <c r="BI75" s="1279"/>
      <c r="BJ75" s="1279"/>
      <c r="BK75" s="1279"/>
      <c r="BL75" s="1279"/>
      <c r="BM75" s="1279"/>
      <c r="BN75" s="1279"/>
      <c r="BO75" s="1279"/>
      <c r="BP75" s="1277">
        <v>7.8</v>
      </c>
      <c r="BQ75" s="1277"/>
      <c r="BR75" s="1277"/>
      <c r="BS75" s="1277"/>
      <c r="BT75" s="1277"/>
      <c r="BU75" s="1277"/>
      <c r="BV75" s="1277"/>
      <c r="BW75" s="1277"/>
      <c r="BX75" s="1277">
        <v>5.8</v>
      </c>
      <c r="BY75" s="1277"/>
      <c r="BZ75" s="1277"/>
      <c r="CA75" s="1277"/>
      <c r="CB75" s="1277"/>
      <c r="CC75" s="1277"/>
      <c r="CD75" s="1277"/>
      <c r="CE75" s="1277"/>
      <c r="CF75" s="1277">
        <v>3.5</v>
      </c>
      <c r="CG75" s="1277"/>
      <c r="CH75" s="1277"/>
      <c r="CI75" s="1277"/>
      <c r="CJ75" s="1277"/>
      <c r="CK75" s="1277"/>
      <c r="CL75" s="1277"/>
      <c r="CM75" s="1277"/>
      <c r="CN75" s="1277">
        <v>1</v>
      </c>
      <c r="CO75" s="1277"/>
      <c r="CP75" s="1277"/>
      <c r="CQ75" s="1277"/>
      <c r="CR75" s="1277"/>
      <c r="CS75" s="1277"/>
      <c r="CT75" s="1277"/>
      <c r="CU75" s="1277"/>
      <c r="CV75" s="1277">
        <v>-1.1000000000000001</v>
      </c>
      <c r="CW75" s="1277"/>
      <c r="CX75" s="1277"/>
      <c r="CY75" s="1277"/>
      <c r="CZ75" s="1277"/>
      <c r="DA75" s="1277"/>
      <c r="DB75" s="1277"/>
      <c r="DC75" s="1277"/>
    </row>
    <row r="76" spans="2:107" ht="13.5" x14ac:dyDescent="0.15">
      <c r="B76" s="366"/>
      <c r="G76" s="1295"/>
      <c r="H76" s="1295"/>
      <c r="I76" s="1275"/>
      <c r="J76" s="1275"/>
      <c r="K76" s="1296"/>
      <c r="L76" s="1296"/>
      <c r="M76" s="1296"/>
      <c r="N76" s="1296"/>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560</v>
      </c>
      <c r="AO77" s="1278"/>
      <c r="AP77" s="1278"/>
      <c r="AQ77" s="1278"/>
      <c r="AR77" s="1278"/>
      <c r="AS77" s="1278"/>
      <c r="AT77" s="1278"/>
      <c r="AU77" s="1278"/>
      <c r="AV77" s="1278"/>
      <c r="AW77" s="1278"/>
      <c r="AX77" s="1278"/>
      <c r="AY77" s="1278"/>
      <c r="AZ77" s="1278"/>
      <c r="BA77" s="1278"/>
      <c r="BB77" s="1279" t="s">
        <v>559</v>
      </c>
      <c r="BC77" s="1279"/>
      <c r="BD77" s="1279"/>
      <c r="BE77" s="1279"/>
      <c r="BF77" s="1279"/>
      <c r="BG77" s="1279"/>
      <c r="BH77" s="1279"/>
      <c r="BI77" s="1279"/>
      <c r="BJ77" s="1279"/>
      <c r="BK77" s="1279"/>
      <c r="BL77" s="1279"/>
      <c r="BM77" s="1279"/>
      <c r="BN77" s="1279"/>
      <c r="BO77" s="1279"/>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558</v>
      </c>
      <c r="BC79" s="1279"/>
      <c r="BD79" s="1279"/>
      <c r="BE79" s="1279"/>
      <c r="BF79" s="1279"/>
      <c r="BG79" s="1279"/>
      <c r="BH79" s="1279"/>
      <c r="BI79" s="1279"/>
      <c r="BJ79" s="1279"/>
      <c r="BK79" s="1279"/>
      <c r="BL79" s="1279"/>
      <c r="BM79" s="1279"/>
      <c r="BN79" s="1279"/>
      <c r="BO79" s="1279"/>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ht="13.5" x14ac:dyDescent="0.15">
      <c r="B80" s="366"/>
      <c r="G80" s="1275"/>
      <c r="H80" s="1275"/>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H8N8RenuUseE7p0tjogmASmg59YkgiwKzNqGb4QvdEy3Gj4aYPSIaptKBFX08OF6PPED5DW8mvimo91Xuy5lQ==" saltValue="hD43XLKh/aXw5MKrDbcjKg=="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85" zoomScaleNormal="85" zoomScaleSheetLayoutView="70" workbookViewId="0">
      <selection activeCell="BJ72" sqref="BJ7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lTmsxQ6kUQfJmZXvaBB0zM7FMjtaVL+bq9rVLrNYrECQGcGBCwIboiL6X7GiCQnJfpULPJOKq6uZA21OjM75Q==" saltValue="JZ0txY6xMSJ4YBnrwMz+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AF90" sqref="AF9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8PO7A8TZIFfBoxdPboVDw+hMKAq3MQWxnNn9SC249BGqNBesMNejT02X3qz7wRioIGeV64FO8xHNSdqy1zy7A==" saltValue="Z0P0Awnx0Z9p3eu9SOgw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535</v>
      </c>
      <c r="G2" s="136"/>
      <c r="H2" s="137"/>
    </row>
    <row r="3" spans="1:8" x14ac:dyDescent="0.15">
      <c r="A3" s="133" t="s">
        <v>528</v>
      </c>
      <c r="B3" s="138"/>
      <c r="C3" s="139"/>
      <c r="D3" s="140">
        <v>81534</v>
      </c>
      <c r="E3" s="141"/>
      <c r="F3" s="142">
        <v>82748</v>
      </c>
      <c r="G3" s="143"/>
      <c r="H3" s="144"/>
    </row>
    <row r="4" spans="1:8" x14ac:dyDescent="0.15">
      <c r="A4" s="145"/>
      <c r="B4" s="146"/>
      <c r="C4" s="147"/>
      <c r="D4" s="148">
        <v>59115</v>
      </c>
      <c r="E4" s="149"/>
      <c r="F4" s="150">
        <v>44732</v>
      </c>
      <c r="G4" s="151"/>
      <c r="H4" s="152"/>
    </row>
    <row r="5" spans="1:8" x14ac:dyDescent="0.15">
      <c r="A5" s="133" t="s">
        <v>530</v>
      </c>
      <c r="B5" s="138"/>
      <c r="C5" s="139"/>
      <c r="D5" s="140">
        <v>90113</v>
      </c>
      <c r="E5" s="141"/>
      <c r="F5" s="142">
        <v>91837</v>
      </c>
      <c r="G5" s="143"/>
      <c r="H5" s="144"/>
    </row>
    <row r="6" spans="1:8" x14ac:dyDescent="0.15">
      <c r="A6" s="145"/>
      <c r="B6" s="146"/>
      <c r="C6" s="147"/>
      <c r="D6" s="148">
        <v>67850</v>
      </c>
      <c r="E6" s="149"/>
      <c r="F6" s="150">
        <v>54439</v>
      </c>
      <c r="G6" s="151"/>
      <c r="H6" s="152"/>
    </row>
    <row r="7" spans="1:8" x14ac:dyDescent="0.15">
      <c r="A7" s="133" t="s">
        <v>531</v>
      </c>
      <c r="B7" s="138"/>
      <c r="C7" s="139"/>
      <c r="D7" s="140">
        <v>53795</v>
      </c>
      <c r="E7" s="141"/>
      <c r="F7" s="142">
        <v>75972</v>
      </c>
      <c r="G7" s="143"/>
      <c r="H7" s="144"/>
    </row>
    <row r="8" spans="1:8" x14ac:dyDescent="0.15">
      <c r="A8" s="145"/>
      <c r="B8" s="146"/>
      <c r="C8" s="147"/>
      <c r="D8" s="148">
        <v>20286</v>
      </c>
      <c r="E8" s="149"/>
      <c r="F8" s="150">
        <v>40712</v>
      </c>
      <c r="G8" s="151"/>
      <c r="H8" s="152"/>
    </row>
    <row r="9" spans="1:8" x14ac:dyDescent="0.15">
      <c r="A9" s="133" t="s">
        <v>532</v>
      </c>
      <c r="B9" s="138"/>
      <c r="C9" s="139"/>
      <c r="D9" s="140">
        <v>64501</v>
      </c>
      <c r="E9" s="141"/>
      <c r="F9" s="142">
        <v>79466</v>
      </c>
      <c r="G9" s="143"/>
      <c r="H9" s="144"/>
    </row>
    <row r="10" spans="1:8" x14ac:dyDescent="0.15">
      <c r="A10" s="145"/>
      <c r="B10" s="146"/>
      <c r="C10" s="147"/>
      <c r="D10" s="148">
        <v>28129</v>
      </c>
      <c r="E10" s="149"/>
      <c r="F10" s="150">
        <v>44645</v>
      </c>
      <c r="G10" s="151"/>
      <c r="H10" s="152"/>
    </row>
    <row r="11" spans="1:8" x14ac:dyDescent="0.15">
      <c r="A11" s="133" t="s">
        <v>533</v>
      </c>
      <c r="B11" s="138"/>
      <c r="C11" s="139"/>
      <c r="D11" s="140">
        <v>96294</v>
      </c>
      <c r="E11" s="141"/>
      <c r="F11" s="142">
        <v>90072</v>
      </c>
      <c r="G11" s="143"/>
      <c r="H11" s="144"/>
    </row>
    <row r="12" spans="1:8" x14ac:dyDescent="0.15">
      <c r="A12" s="145"/>
      <c r="B12" s="146"/>
      <c r="C12" s="153"/>
      <c r="D12" s="148">
        <v>55729</v>
      </c>
      <c r="E12" s="149"/>
      <c r="F12" s="150">
        <v>46083</v>
      </c>
      <c r="G12" s="151"/>
      <c r="H12" s="152"/>
    </row>
    <row r="13" spans="1:8" x14ac:dyDescent="0.15">
      <c r="A13" s="133"/>
      <c r="B13" s="138"/>
      <c r="C13" s="154"/>
      <c r="D13" s="155">
        <v>77247</v>
      </c>
      <c r="E13" s="156"/>
      <c r="F13" s="157">
        <v>84019</v>
      </c>
      <c r="G13" s="158"/>
      <c r="H13" s="144"/>
    </row>
    <row r="14" spans="1:8" x14ac:dyDescent="0.15">
      <c r="A14" s="145"/>
      <c r="B14" s="146"/>
      <c r="C14" s="147"/>
      <c r="D14" s="148">
        <v>46222</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13.96</v>
      </c>
      <c r="C19" s="159">
        <f>ROUND(VALUE(SUBSTITUTE(実質収支比率等に係る経年分析!G$48,"▲","-")),2)</f>
        <v>8.07</v>
      </c>
      <c r="D19" s="159">
        <f>ROUND(VALUE(SUBSTITUTE(実質収支比率等に係る経年分析!H$48,"▲","-")),2)</f>
        <v>14.13</v>
      </c>
      <c r="E19" s="159">
        <f>ROUND(VALUE(SUBSTITUTE(実質収支比率等に係る経年分析!I$48,"▲","-")),2)</f>
        <v>12.01</v>
      </c>
      <c r="F19" s="159">
        <f>ROUND(VALUE(SUBSTITUTE(実質収支比率等に係る経年分析!J$48,"▲","-")),2)</f>
        <v>12.49</v>
      </c>
    </row>
    <row r="20" spans="1:11" x14ac:dyDescent="0.15">
      <c r="A20" s="159" t="s">
        <v>49</v>
      </c>
      <c r="B20" s="159">
        <f>ROUND(VALUE(SUBSTITUTE(実質収支比率等に係る経年分析!F$47,"▲","-")),2)</f>
        <v>23.24</v>
      </c>
      <c r="C20" s="159">
        <f>ROUND(VALUE(SUBSTITUTE(実質収支比率等に係る経年分析!G$47,"▲","-")),2)</f>
        <v>25.09</v>
      </c>
      <c r="D20" s="159">
        <f>ROUND(VALUE(SUBSTITUTE(実質収支比率等に係る経年分析!H$47,"▲","-")),2)</f>
        <v>25.35</v>
      </c>
      <c r="E20" s="159">
        <f>ROUND(VALUE(SUBSTITUTE(実質収支比率等に係る経年分析!I$47,"▲","-")),2)</f>
        <v>26.9</v>
      </c>
      <c r="F20" s="159">
        <f>ROUND(VALUE(SUBSTITUTE(実質収支比率等に係る経年分析!J$47,"▲","-")),2)</f>
        <v>27.77</v>
      </c>
    </row>
    <row r="21" spans="1:11" x14ac:dyDescent="0.15">
      <c r="A21" s="159" t="s">
        <v>50</v>
      </c>
      <c r="B21" s="159">
        <f>IF(ISNUMBER(VALUE(SUBSTITUTE(実質収支比率等に係る経年分析!F$49,"▲","-"))),ROUND(VALUE(SUBSTITUTE(実質収支比率等に係る経年分析!F$49,"▲","-")),2),NA())</f>
        <v>13.15</v>
      </c>
      <c r="C21" s="159">
        <f>IF(ISNUMBER(VALUE(SUBSTITUTE(実質収支比率等に係る経年分析!G$49,"▲","-"))),ROUND(VALUE(SUBSTITUTE(実質収支比率等に係る経年分析!G$49,"▲","-")),2),NA())</f>
        <v>11.7</v>
      </c>
      <c r="D21" s="159">
        <f>IF(ISNUMBER(VALUE(SUBSTITUTE(実質収支比率等に係る経年分析!H$49,"▲","-"))),ROUND(VALUE(SUBSTITUTE(実質収支比率等に係る経年分析!H$49,"▲","-")),2),NA())</f>
        <v>15.78</v>
      </c>
      <c r="E21" s="159">
        <f>IF(ISNUMBER(VALUE(SUBSTITUTE(実質収支比率等に係る経年分析!I$49,"▲","-"))),ROUND(VALUE(SUBSTITUTE(実質収支比率等に係る経年分析!I$49,"▲","-")),2),NA())</f>
        <v>6.42</v>
      </c>
      <c r="F21" s="159">
        <f>IF(ISNUMBER(VALUE(SUBSTITUTE(実質収支比率等に係る経年分析!J$49,"▲","-"))),ROUND(VALUE(SUBSTITUTE(実質収支比率等に係る経年分析!J$49,"▲","-")),2),NA())</f>
        <v>3.71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1.53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下部奥の湯温泉事業特別会計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1.1299999999999999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2.2599999999999998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2.0699999999999998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1329</v>
      </c>
      <c r="E42" s="161"/>
      <c r="F42" s="161"/>
      <c r="G42" s="161">
        <f>'実質公債費比率（分子）の構造'!L$52</f>
        <v>1342</v>
      </c>
      <c r="H42" s="161"/>
      <c r="I42" s="161"/>
      <c r="J42" s="161">
        <f>'実質公債費比率（分子）の構造'!M$52</f>
        <v>1254</v>
      </c>
      <c r="K42" s="161"/>
      <c r="L42" s="161"/>
      <c r="M42" s="161">
        <f>'実質公債費比率（分子）の構造'!N$52</f>
        <v>1132</v>
      </c>
      <c r="N42" s="161"/>
      <c r="O42" s="161"/>
      <c r="P42" s="161">
        <f>'実質公債費比率（分子）の構造'!O$52</f>
        <v>1110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77</v>
      </c>
      <c r="C45" s="161"/>
      <c r="D45" s="161"/>
      <c r="E45" s="161">
        <f>'実質公債費比率（分子）の構造'!L$49</f>
        <v>56</v>
      </c>
      <c r="F45" s="161"/>
      <c r="G45" s="161"/>
      <c r="H45" s="161">
        <f>'実質公債費比率（分子）の構造'!M$49</f>
        <v>35</v>
      </c>
      <c r="I45" s="161"/>
      <c r="J45" s="161"/>
      <c r="K45" s="161">
        <f>'実質公債費比率（分子）の構造'!N$49</f>
        <v>37</v>
      </c>
      <c r="L45" s="161"/>
      <c r="M45" s="161"/>
      <c r="N45" s="161">
        <f>'実質公債費比率（分子）の構造'!O$49</f>
        <v>38</v>
      </c>
      <c r="O45" s="161"/>
      <c r="P45" s="161"/>
    </row>
    <row r="46" spans="1:16" x14ac:dyDescent="0.15">
      <c r="A46" s="161" t="s">
        <v>61</v>
      </c>
      <c r="B46" s="161">
        <f>'実質公債費比率（分子）の構造'!K$48</f>
        <v>486</v>
      </c>
      <c r="C46" s="161"/>
      <c r="D46" s="161"/>
      <c r="E46" s="161">
        <f>'実質公債費比率（分子）の構造'!L$48</f>
        <v>521</v>
      </c>
      <c r="F46" s="161"/>
      <c r="G46" s="161"/>
      <c r="H46" s="161">
        <f>'実質公債費比率（分子）の構造'!M$48</f>
        <v>476</v>
      </c>
      <c r="I46" s="161"/>
      <c r="J46" s="161"/>
      <c r="K46" s="161">
        <f>'実質公債費比率（分子）の構造'!N$48</f>
        <v>513</v>
      </c>
      <c r="L46" s="161"/>
      <c r="M46" s="161"/>
      <c r="N46" s="161">
        <f>'実質公債費比率（分子）の構造'!O$48</f>
        <v>505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1117</v>
      </c>
      <c r="C49" s="161"/>
      <c r="D49" s="161"/>
      <c r="E49" s="161">
        <f>'実質公債費比率（分子）の構造'!L$45</f>
        <v>986</v>
      </c>
      <c r="F49" s="161"/>
      <c r="G49" s="161"/>
      <c r="H49" s="161">
        <f>'実質公債費比率（分子）の構造'!M$45</f>
        <v>740</v>
      </c>
      <c r="I49" s="161"/>
      <c r="J49" s="161"/>
      <c r="K49" s="161">
        <f>'実質公債費比率（分子）の構造'!N$45</f>
        <v>528</v>
      </c>
      <c r="L49" s="161"/>
      <c r="M49" s="161"/>
      <c r="N49" s="161">
        <f>'実質公債費比率（分子）の構造'!O$45</f>
        <v>454</v>
      </c>
      <c r="O49" s="161"/>
      <c r="P49" s="161"/>
    </row>
    <row r="50" spans="1:16" x14ac:dyDescent="0.15">
      <c r="A50" s="161" t="s">
        <v>65</v>
      </c>
      <c r="B50" s="161" t="e">
        <f>NA()</f>
        <v>#N/A</v>
      </c>
      <c r="C50" s="161">
        <f>IF(ISNUMBER('実質公債費比率（分子）の構造'!K$53),'実質公債費比率（分子）の構造'!K$53,NA())</f>
        <v>351</v>
      </c>
      <c r="D50" s="161" t="e">
        <f>NA()</f>
        <v>#N/A</v>
      </c>
      <c r="E50" s="161" t="e">
        <f>NA()</f>
        <v>#N/A</v>
      </c>
      <c r="F50" s="161">
        <f>IF(ISNUMBER('実質公債費比率（分子）の構造'!L$53),'実質公債費比率（分子）の構造'!L$53,NA())</f>
        <v>221</v>
      </c>
      <c r="G50" s="161" t="e">
        <f>NA()</f>
        <v>#N/A</v>
      </c>
      <c r="H50" s="161" t="e">
        <f>NA()</f>
        <v>#N/A</v>
      </c>
      <c r="I50" s="161">
        <f>IF(ISNUMBER('実質公債費比率（分子）の構造'!M$53),'実質公債費比率（分子）の構造'!M$53,NA())</f>
        <v>-3</v>
      </c>
      <c r="J50" s="161" t="e">
        <f>NA()</f>
        <v>#N/A</v>
      </c>
      <c r="K50" s="161" t="e">
        <f>NA()</f>
        <v>#N/A</v>
      </c>
      <c r="L50" s="161">
        <f>IF(ISNUMBER('実質公債費比率（分子）の構造'!N$53),'実質公債費比率（分子）の構造'!N$53,NA())</f>
        <v>-54</v>
      </c>
      <c r="M50" s="161" t="e">
        <f>NA()</f>
        <v>#N/A</v>
      </c>
      <c r="N50" s="161" t="e">
        <f>NA()</f>
        <v>#N/A</v>
      </c>
      <c r="O50" s="161">
        <f>IF(ISNUMBER('実質公債費比率（分子）の構造'!O$53),'実質公債費比率（分子）の構造'!O$53,NA())</f>
        <v>-113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10731</v>
      </c>
      <c r="E56" s="160"/>
      <c r="F56" s="160"/>
      <c r="G56" s="160">
        <f>'将来負担比率（分子）の構造'!J$52</f>
        <v>10768</v>
      </c>
      <c r="H56" s="160"/>
      <c r="I56" s="160"/>
      <c r="J56" s="160">
        <f>'将来負担比率（分子）の構造'!K$52</f>
        <v>10133</v>
      </c>
      <c r="K56" s="160"/>
      <c r="L56" s="160"/>
      <c r="M56" s="160">
        <f>'将来負担比率（分子）の構造'!L$52</f>
        <v>9889</v>
      </c>
      <c r="N56" s="160"/>
      <c r="O56" s="160"/>
      <c r="P56" s="160">
        <f>'将来負担比率（分子）の構造'!M$52</f>
        <v>9970</v>
      </c>
    </row>
    <row r="57" spans="1:16" x14ac:dyDescent="0.15">
      <c r="A57" s="160" t="s">
        <v>36</v>
      </c>
      <c r="B57" s="160"/>
      <c r="C57" s="160"/>
      <c r="D57" s="160">
        <f>'将来負担比率（分子）の構造'!I$51</f>
        <v>401</v>
      </c>
      <c r="E57" s="160"/>
      <c r="F57" s="160"/>
      <c r="G57" s="160">
        <f>'将来負担比率（分子）の構造'!J$51</f>
        <v>355</v>
      </c>
      <c r="H57" s="160"/>
      <c r="I57" s="160"/>
      <c r="J57" s="160">
        <f>'将来負担比率（分子）の構造'!K$51</f>
        <v>302</v>
      </c>
      <c r="K57" s="160"/>
      <c r="L57" s="160"/>
      <c r="M57" s="160">
        <f>'将来負担比率（分子）の構造'!L$51</f>
        <v>270</v>
      </c>
      <c r="N57" s="160"/>
      <c r="O57" s="160"/>
      <c r="P57" s="160">
        <f>'将来負担比率（分子）の構造'!M$51</f>
        <v>229</v>
      </c>
    </row>
    <row r="58" spans="1:16" x14ac:dyDescent="0.15">
      <c r="A58" s="160" t="s">
        <v>35</v>
      </c>
      <c r="B58" s="160"/>
      <c r="C58" s="160"/>
      <c r="D58" s="160">
        <f>'将来負担比率（分子）の構造'!I$50</f>
        <v>5209</v>
      </c>
      <c r="E58" s="160"/>
      <c r="F58" s="160"/>
      <c r="G58" s="160">
        <f>'将来負担比率（分子）の構造'!J$50</f>
        <v>5549</v>
      </c>
      <c r="H58" s="160"/>
      <c r="I58" s="160"/>
      <c r="J58" s="160">
        <f>'将来負担比率（分子）の構造'!K$50</f>
        <v>5497</v>
      </c>
      <c r="K58" s="160"/>
      <c r="L58" s="160"/>
      <c r="M58" s="160">
        <f>'将来負担比率（分子）の構造'!L$50</f>
        <v>5829</v>
      </c>
      <c r="N58" s="160"/>
      <c r="O58" s="160"/>
      <c r="P58" s="160">
        <f>'将来負担比率（分子）の構造'!M$50</f>
        <v>6211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2464</v>
      </c>
      <c r="C62" s="160"/>
      <c r="D62" s="160"/>
      <c r="E62" s="160">
        <f>'将来負担比率（分子）の構造'!J$45</f>
        <v>2441</v>
      </c>
      <c r="F62" s="160"/>
      <c r="G62" s="160"/>
      <c r="H62" s="160">
        <f>'将来負担比率（分子）の構造'!K$45</f>
        <v>2480</v>
      </c>
      <c r="I62" s="160"/>
      <c r="J62" s="160"/>
      <c r="K62" s="160">
        <f>'将来負担比率（分子）の構造'!L$45</f>
        <v>2533</v>
      </c>
      <c r="L62" s="160"/>
      <c r="M62" s="160"/>
      <c r="N62" s="160">
        <f>'将来負担比率（分子）の構造'!M$45</f>
        <v>2665</v>
      </c>
      <c r="O62" s="160"/>
      <c r="P62" s="160"/>
    </row>
    <row r="63" spans="1:16" x14ac:dyDescent="0.15">
      <c r="A63" s="160" t="s">
        <v>28</v>
      </c>
      <c r="B63" s="160">
        <f>'将来負担比率（分子）の構造'!I$44</f>
        <v>590</v>
      </c>
      <c r="C63" s="160"/>
      <c r="D63" s="160"/>
      <c r="E63" s="160">
        <f>'将来負担比率（分子）の構造'!J$44</f>
        <v>617</v>
      </c>
      <c r="F63" s="160"/>
      <c r="G63" s="160"/>
      <c r="H63" s="160">
        <f>'将来負担比率（分子）の構造'!K$44</f>
        <v>567</v>
      </c>
      <c r="I63" s="160"/>
      <c r="J63" s="160"/>
      <c r="K63" s="160">
        <f>'将来負担比率（分子）の構造'!L$44</f>
        <v>446</v>
      </c>
      <c r="L63" s="160"/>
      <c r="M63" s="160"/>
      <c r="N63" s="160">
        <f>'将来負担比率（分子）の構造'!M$44</f>
        <v>404</v>
      </c>
      <c r="O63" s="160"/>
      <c r="P63" s="160"/>
    </row>
    <row r="64" spans="1:16" x14ac:dyDescent="0.15">
      <c r="A64" s="160" t="s">
        <v>27</v>
      </c>
      <c r="B64" s="160">
        <f>'将来負担比率（分子）の構造'!I$43</f>
        <v>5376</v>
      </c>
      <c r="C64" s="160"/>
      <c r="D64" s="160"/>
      <c r="E64" s="160">
        <f>'将来負担比率（分子）の構造'!J$43</f>
        <v>5621</v>
      </c>
      <c r="F64" s="160"/>
      <c r="G64" s="160"/>
      <c r="H64" s="160">
        <f>'将来負担比率（分子）の構造'!K$43</f>
        <v>5030</v>
      </c>
      <c r="I64" s="160"/>
      <c r="J64" s="160"/>
      <c r="K64" s="160">
        <f>'将来負担比率（分子）の構造'!L$43</f>
        <v>4756</v>
      </c>
      <c r="L64" s="160"/>
      <c r="M64" s="160"/>
      <c r="N64" s="160">
        <f>'将来負担比率（分子）の構造'!M$43</f>
        <v>4597</v>
      </c>
      <c r="O64" s="160"/>
      <c r="P64" s="160"/>
    </row>
    <row r="65" spans="1:16" x14ac:dyDescent="0.15">
      <c r="A65" s="160" t="s">
        <v>26</v>
      </c>
      <c r="B65" s="160">
        <f>'将来負担比率（分子）の構造'!I$42</f>
        <v>57</v>
      </c>
      <c r="C65" s="160"/>
      <c r="D65" s="160"/>
      <c r="E65" s="160">
        <f>'将来負担比率（分子）の構造'!J$42</f>
        <v>89</v>
      </c>
      <c r="F65" s="160"/>
      <c r="G65" s="160"/>
      <c r="H65" s="160">
        <f>'将来負担比率（分子）の構造'!K$42</f>
        <v>71</v>
      </c>
      <c r="I65" s="160"/>
      <c r="J65" s="160"/>
      <c r="K65" s="160">
        <f>'将来負担比率（分子）の構造'!L$42</f>
        <v>62</v>
      </c>
      <c r="L65" s="160"/>
      <c r="M65" s="160"/>
      <c r="N65" s="160">
        <f>'将来負担比率（分子）の構造'!M$42</f>
        <v>53</v>
      </c>
      <c r="O65" s="160"/>
      <c r="P65" s="160"/>
    </row>
    <row r="66" spans="1:16" x14ac:dyDescent="0.15">
      <c r="A66" s="160" t="s">
        <v>25</v>
      </c>
      <c r="B66" s="160">
        <f>'将来負担比率（分子）の構造'!I$41</f>
        <v>6972</v>
      </c>
      <c r="C66" s="160"/>
      <c r="D66" s="160"/>
      <c r="E66" s="160">
        <f>'将来負担比率（分子）の構造'!J$41</f>
        <v>5753</v>
      </c>
      <c r="F66" s="160"/>
      <c r="G66" s="160"/>
      <c r="H66" s="160">
        <f>'将来負担比率（分子）の構造'!K$41</f>
        <v>4638</v>
      </c>
      <c r="I66" s="160"/>
      <c r="J66" s="160"/>
      <c r="K66" s="160">
        <f>'将来負担比率（分子）の構造'!L$41</f>
        <v>4127</v>
      </c>
      <c r="L66" s="160"/>
      <c r="M66" s="160"/>
      <c r="N66" s="160">
        <f>'将来負担比率（分子）の構造'!M$41</f>
        <v>4560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1669</v>
      </c>
      <c r="C72" s="164">
        <f>基金残高に係る経年分析!G55</f>
        <v>1670</v>
      </c>
      <c r="D72" s="164">
        <f>基金残高に係る経年分析!H55</f>
        <v>1670</v>
      </c>
    </row>
    <row r="73" spans="1:16" x14ac:dyDescent="0.15">
      <c r="A73" s="163" t="s">
        <v>72</v>
      </c>
      <c r="B73" s="164">
        <f>基金残高に係る経年分析!F56</f>
        <v>998</v>
      </c>
      <c r="C73" s="164">
        <f>基金残高に係る経年分析!G56</f>
        <v>1299</v>
      </c>
      <c r="D73" s="164">
        <f>基金残高に係る経年分析!H56</f>
        <v>1300</v>
      </c>
    </row>
    <row r="74" spans="1:16" x14ac:dyDescent="0.15">
      <c r="A74" s="163" t="s">
        <v>73</v>
      </c>
      <c r="B74" s="164">
        <f>基金残高に係る経年分析!F57</f>
        <v>2958</v>
      </c>
      <c r="C74" s="164">
        <f>基金残高に係る経年分析!G57</f>
        <v>3249</v>
      </c>
      <c r="D74" s="164">
        <f>基金残高に係る経年分析!H57</f>
        <v>3930</v>
      </c>
    </row>
  </sheetData>
  <sheetProtection algorithmName="SHA-512" hashValue="aSW7og1QRUKo8B3UoMVn0OqmBawCsWuw/qhO6m0g2CxXc9IVPq4kV1I16/Y0xRob5omu47z3vM+VEwPU5MvWhA==" saltValue="ZeFEPAbKi2Z4hi4Vx5p9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財政比較分析表</vt:lpstr>
      <vt:lpstr>各会計、関係団体の財政状況及び健全化判断比率</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村松雅恵</cp:lastModifiedBy>
  <cp:lastPrinted>2019-03-13T06:49:19Z</cp:lastPrinted>
  <dcterms:created xsi:type="dcterms:W3CDTF">2019-02-14T02:48:44Z</dcterms:created>
  <dcterms:modified xsi:type="dcterms:W3CDTF">2019-10-29T01:00:11Z</dcterms:modified>
</cp:coreProperties>
</file>