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3.32.12\share\03財政課\☆財政担当\24　決算カード等財務情報関係\R6\R7.03.24 令和５年度財政状況資料集のホームページ掲載について\"/>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<sst xmlns="http://schemas.openxmlformats.org/spreadsheetml/2006/main" count="1115" uniqueCount="570">
  <si>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</si>
  <si>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</si>
  <si>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</si>
  <si>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</si>
  <si>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</si>
  <si>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</si>
  <si>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</si>
  <si>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</si>
  <si>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</si>
  <si>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</si>
  <si>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</si>
  <si>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</si>
  <si>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</si>
  <si>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</si>
  <si>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</si>
  <si>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</si>
  <si>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</si>
  <si>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</si>
  <si>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</si>
  <si>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</si>
  <si>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</si>
  <si>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</si>
  <si>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</si>
  <si>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</si>
  <si>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</si>
  <si>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</si>
  <si>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</si>
  <si>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</si>
  <si>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</si>
  <si>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</si>
  <si>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</si>
  <si>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</si>
  <si>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</si>
  <si>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</si>
  <si>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</si>
  <si>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</si>
  <si>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</si>
  <si>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</si>
  <si>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</si>
  <si>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</si>
  <si>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</si>
  <si>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</si>
  <si>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</si>
  <si>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</si>
  <si>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</si>
  <si>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</si>
  <si>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</si>
  <si>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</si>
  <si>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</si>
  <si>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</si>
  <si>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</si>
  <si>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</si>
  <si>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</si>
  <si>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</si>
  <si>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</si>
  <si>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</si>
  <si>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</si>
  <si>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</si>
  <si>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</si>
  <si>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</si>
  <si>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</si>
  <si>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</si>
  <si>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</si>
  <si>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</si>
  <si>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</si>
  <si>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</si>
  <si>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</si>
  <si>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</si>
  <si>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</si>
  <si>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</si>
  <si>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</si>
  <si>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</si>
  <si>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</si>
  <si>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</si>
  <si>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</si>
  <si>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</si>
  <si>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</si>
  <si>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</si>
  <si>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</si>
  <si>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</si>
  <si>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</si>
  <si>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</si>
  <si>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</si>
  <si>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</si>
  <si>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</si>
  <si>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</si>
  <si>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</si>
  <si>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</si>
  <si>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</si>
  <si>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</si>
  <si>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</si>
  <si>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</si>
  <si>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</si>
  <si>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</si>
  <si>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</si>
  <si>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</si>
  <si>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</si>
  <si>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</si>
  <si>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</si>
  <si>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</si>
  <si>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</si>
  <si>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</si>
  <si>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</si>
  <si>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</si>
  <si>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</si>
  <si>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</si>
  <si>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</si>
  <si>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</si>
  <si>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</si>
  <si>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</si>
  <si>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</si>
  <si>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</si>
  <si>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</si>
  <si>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</si>
  <si>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</si>
  <si>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</si>
  <si>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</si>
  <si>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</si>
  <si>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</si>
  <si>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</si>
  <si>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</si>
  <si>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</si>
  <si>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</si>
  <si>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</si>
  <si>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</si>
  <si>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</si>
  <si>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</si>
  <si>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</si>
  <si>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</si>
  <si>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</si>
  <si>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</si>
  <si>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</si>
  <si>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</si>
  <si>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</si>
  <si>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</si>
  <si>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</si>
  <si>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</si>
  <si>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</si>
  <si>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</si>
  <si>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</si>
  <si>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</si>
  <si>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</si>
  <si>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6"/>
  </si>
  <si>
    <t>うち日本人(％)</t>
    <phoneticPr fontId="5"/>
  </si>
  <si>
    <t>-3.5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</si>
  <si>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</si>
  <si>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</si>
  <si>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</si>
  <si>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</si>
  <si>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</si>
  <si>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</si>
  <si>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</si>
  <si>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</si>
  <si>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</si>
  <si>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</si>
  <si>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</si>
  <si>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</si>
  <si>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</si>
  <si>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</si>
  <si>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</si>
  <si>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</si>
  <si>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</si>
  <si>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</si>
  <si>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</si>
  <si>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</si>
  <si>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</si>
  <si>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</si>
  <si>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</si>
  <si>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</si>
  <si>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</si>
  <si>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</si>
  <si>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</si>
  <si>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</si>
  <si>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</si>
  <si>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</si>
  <si>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</si>
  <si>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</si>
  <si>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</si>
  <si>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</si>
  <si>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</si>
  <si>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</si>
  <si>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</si>
  <si>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</si>
  <si>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</si>
  <si>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</si>
  <si>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</si>
  <si>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</si>
  <si>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</si>
  <si>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</si>
  <si>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</si>
  <si>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</si>
  <si>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</si>
  <si>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</si>
  <si>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</si>
  <si>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</si>
  <si>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</si>
  <si>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</si>
  <si>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</si>
  <si>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</si>
  <si>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</si>
  <si>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</si>
  <si>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</si>
  <si>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</si>
  <si>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</si>
  <si>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山梨県身延町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</si>
  <si>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</si>
  <si>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</si>
  <si>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</si>
  <si>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</si>
  <si>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</si>
  <si>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</si>
  <si>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</si>
  <si>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</si>
  <si>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</si>
  <si>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</si>
  <si>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</si>
  <si>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</si>
  <si>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</si>
  <si>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</si>
  <si>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</si>
  <si>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</si>
  <si>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</si>
  <si>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</si>
  <si>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</si>
  <si>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</si>
  <si>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</si>
  <si>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</si>
  <si>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</si>
  <si>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</si>
  <si>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</si>
  <si>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</si>
  <si>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</si>
  <si>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</si>
  <si>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</si>
  <si>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</si>
  <si>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</si>
  <si>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</si>
  <si>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</si>
  <si>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</si>
  <si>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</si>
  <si>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</si>
  <si>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</si>
  <si>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</si>
  <si>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</si>
  <si>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</si>
  <si>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</si>
  <si>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</si>
  <si>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</si>
  <si>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</si>
  <si>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</si>
  <si>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</si>
  <si>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</si>
  <si>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</si>
  <si>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</si>
  <si>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</si>
  <si>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</si>
  <si>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</si>
  <si>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</si>
  <si>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</si>
  <si>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</si>
  <si>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</si>
  <si>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</si>
  <si>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</si>
  <si>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</si>
  <si>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</si>
  <si>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</si>
  <si>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</si>
  <si>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</si>
  <si>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</si>
  <si>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</si>
  <si>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</si>
  <si>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</si>
  <si>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</si>
  <si>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</si>
  <si>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</si>
  <si>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</si>
  <si>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</si>
  <si>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</si>
  <si>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</si>
  <si>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</si>
  <si>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</si>
  <si>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</si>
  <si>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</si>
  <si>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</si>
  <si>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</si>
  <si>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</si>
  <si>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</si>
  <si>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</si>
  <si>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</si>
  <si>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</si>
  <si>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</si>
  <si>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</si>
  <si>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</si>
  <si>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</si>
  <si>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</si>
  <si>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</si>
  <si>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</si>
  <si>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</si>
  <si>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</si>
  <si>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</si>
  <si>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</si>
  <si>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</si>
  <si>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</si>
  <si>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</si>
  <si>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</si>
  <si>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</si>
  <si>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</si>
  <si>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</si>
  <si>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</si>
  <si>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</si>
  <si>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</si>
  <si>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</si>
  <si>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</si>
  <si>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</si>
  <si>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</si>
  <si>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</si>
  <si>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</si>
  <si>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</si>
  <si>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</si>
  <si>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</si>
  <si>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</si>
  <si>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</si>
  <si>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</si>
  <si>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</si>
  <si>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</si>
  <si>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</si>
  <si>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</si>
  <si>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</si>
  <si>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</si>
  <si>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</si>
  <si>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</si>
  <si>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</si>
  <si>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</si>
  <si>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</si>
  <si>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</si>
  <si>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</si>
  <si>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</si>
  <si>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</si>
  <si>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</si>
  <si>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</si>
  <si>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</si>
  <si>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</si>
  <si>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</si>
  <si>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</si>
  <si>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</si>
  <si>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</si>
  <si>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</si>
  <si>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</si>
  <si>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</si>
  <si>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</si>
  <si>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</si>
  <si>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</si>
  <si>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</si>
  <si>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</si>
  <si>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</si>
  <si>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山梨県身延町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</si>
  <si>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</si>
  <si>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</si>
  <si>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</si>
  <si>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</si>
  <si>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</si>
  <si>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</si>
  <si>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</si>
  <si>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</si>
  <si>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</si>
  <si>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</si>
  <si>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</si>
  <si>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</si>
  <si>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</si>
  <si>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</si>
  <si>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</si>
  <si>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</si>
  <si>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</si>
  <si>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</si>
  <si>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</si>
  <si>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</si>
  <si>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</si>
  <si>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</si>
  <si>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</si>
  <si>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</si>
  <si>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</si>
  <si>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</si>
  <si>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</si>
  <si>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</si>
  <si>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</si>
  <si>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</si>
  <si>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</si>
  <si>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</si>
  <si>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</si>
  <si>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</si>
  <si>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</si>
  <si>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</si>
  <si>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</si>
  <si>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</si>
  <si>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</si>
  <si>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</si>
  <si>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下水道事業特別会計</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</si>
  <si>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</si>
  <si>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</si>
  <si>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</si>
  <si>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</si>
  <si>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</si>
  <si>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</si>
  <si>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</si>
  <si>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</si>
  <si>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</si>
  <si>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</si>
  <si>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</si>
  <si>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</si>
  <si>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</si>
  <si>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</si>
  <si>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</si>
  <si>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</si>
  <si>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</si>
  <si>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</si>
  <si>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</si>
  <si>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</si>
  <si>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</si>
  <si>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</si>
  <si>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</si>
  <si>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</si>
  <si>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</si>
  <si>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</si>
  <si>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</si>
  <si>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</si>
  <si>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</si>
  <si>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</si>
  <si>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</si>
  <si>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</si>
  <si>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</si>
  <si>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</si>
  <si>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</si>
  <si>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</si>
  <si>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</si>
  <si>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</si>
  <si>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</si>
  <si>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</si>
  <si>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</si>
  <si>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</si>
  <si>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</si>
  <si>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</si>
  <si>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</si>
  <si>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</si>
  <si>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</si>
  <si>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</si>
  <si>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</si>
  <si>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</si>
  <si>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</si>
  <si>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</si>
  <si>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</si>
  <si>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</si>
  <si>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</si>
  <si>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</si>
  <si>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</si>
  <si>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</si>
  <si>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</si>
  <si>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</si>
  <si>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</si>
  <si>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</si>
  <si>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</si>
  <si>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</si>
  <si>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</si>
  <si>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</si>
  <si>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</si>
  <si>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</si>
  <si>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</si>
  <si>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</si>
  <si>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</si>
  <si>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</si>
  <si>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</si>
  <si>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</si>
  <si>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</si>
  <si>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</si>
  <si>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</si>
  <si>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</si>
  <si>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</si>
  <si>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</si>
  <si>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</si>
  <si>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</si>
  <si>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</si>
  <si>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</si>
  <si>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</si>
  <si>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</si>
  <si>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</si>
  <si>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</si>
  <si>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</si>
  <si>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</si>
  <si>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</si>
  <si>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</si>
  <si>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</si>
  <si>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</si>
  <si>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</si>
  <si>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</si>
  <si>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</si>
  <si>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</si>
  <si>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</si>
  <si>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</si>
  <si>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</si>
  <si>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</si>
  <si>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</si>
  <si>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</si>
  <si>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</si>
  <si>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</si>
  <si>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</si>
  <si>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</si>
  <si>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</si>
  <si>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</si>
  <si>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</si>
  <si>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</si>
  <si>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</si>
  <si>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</si>
  <si>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</si>
  <si>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</si>
  <si>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</si>
  <si>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</si>
  <si>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</si>
  <si>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</si>
  <si>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</si>
  <si>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</si>
  <si>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</si>
  <si>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</si>
  <si>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</si>
  <si>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</si>
  <si>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</si>
  <si>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</si>
  <si>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</si>
  <si>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</si>
  <si>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</si>
  <si>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</si>
  <si>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</si>
  <si>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</si>
  <si>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</si>
  <si>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</si>
  <si>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2.01</t>
  </si>
  <si>
    <t>一般会計</t>
  </si>
  <si>
    <t>介護保険特別会計</t>
  </si>
  <si>
    <t>国民健康保険特別会計</t>
  </si>
  <si>
    <t>下水道事業特別会計</t>
  </si>
  <si>
    <t>簡易水道事業特別会計</t>
  </si>
  <si>
    <t>農業集落排水事業等特別会計</t>
  </si>
  <si>
    <t>後期高齢者医療特別会計</t>
  </si>
  <si>
    <t>下部奥の湯温泉事業特別会計</t>
  </si>
  <si>
    <t>その他会計（赤字）</t>
  </si>
  <si>
    <t>その他会計（黒字）</t>
  </si>
  <si>
    <t>R01</t>
    <phoneticPr fontId="5"/>
  </si>
  <si>
    <t>R02</t>
    <phoneticPr fontId="5"/>
  </si>
  <si>
    <t>R03</t>
    <phoneticPr fontId="5"/>
  </si>
  <si>
    <t>R04</t>
    <phoneticPr fontId="5"/>
  </si>
  <si>
    <t>R05</t>
    <phoneticPr fontId="5"/>
  </si>
  <si>
    <t>公共施設整備基金</t>
    <rPh sb="0" eb="4">
      <t>コウキョウシセツ</t>
    </rPh>
    <rPh sb="4" eb="8">
      <t>セイビキキン</t>
    </rPh>
    <phoneticPr fontId="5"/>
  </si>
  <si>
    <t>まちづくり振興基金</t>
    <rPh sb="5" eb="9">
      <t>シンコウキキン</t>
    </rPh>
    <phoneticPr fontId="2"/>
  </si>
  <si>
    <t>地域福祉基金</t>
    <rPh sb="0" eb="2">
      <t>チイキ</t>
    </rPh>
    <rPh sb="2" eb="4">
      <t>フクシ</t>
    </rPh>
    <rPh sb="4" eb="6">
      <t>キキン</t>
    </rPh>
    <phoneticPr fontId="2"/>
  </si>
  <si>
    <t>教育施設整備基金</t>
    <rPh sb="0" eb="4">
      <t>キョウイクシセツ</t>
    </rPh>
    <rPh sb="4" eb="8">
      <t>セイビキキン</t>
    </rPh>
    <phoneticPr fontId="2"/>
  </si>
  <si>
    <t>子ども・子育て基金</t>
    <rPh sb="0" eb="1">
      <t>コ</t>
    </rPh>
    <rPh sb="4" eb="6">
      <t>コソダ</t>
    </rPh>
    <rPh sb="7" eb="9">
      <t>キキン</t>
    </rPh>
    <phoneticPr fontId="2"/>
  </si>
  <si>
    <t>-</t>
    <phoneticPr fontId="2"/>
  </si>
  <si>
    <t>峡南広域行政組合（一般会計）</t>
    <rPh sb="0" eb="2">
      <t>キョウナン</t>
    </rPh>
    <rPh sb="2" eb="4">
      <t>コウイキ</t>
    </rPh>
    <rPh sb="4" eb="6">
      <t>ギョウセイ</t>
    </rPh>
    <rPh sb="6" eb="8">
      <t>クミアイ</t>
    </rPh>
    <rPh sb="9" eb="13">
      <t>イッパンカイケイ</t>
    </rPh>
    <phoneticPr fontId="10"/>
  </si>
  <si>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10"/>
  </si>
  <si>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10"/>
  </si>
  <si>
    <t>峡南広域行政組合（介護保険特別会計）</t>
    <rPh sb="0" eb="2">
      <t>キョウナン</t>
    </rPh>
    <rPh sb="2" eb="4">
      <t>コウイキ</t>
    </rPh>
    <rPh sb="4" eb="6">
      <t>ギョウセイ</t>
    </rPh>
    <rPh sb="6" eb="8">
      <t>クミアイ</t>
    </rPh>
    <rPh sb="9" eb="11">
      <t>カイゴ</t>
    </rPh>
    <rPh sb="11" eb="13">
      <t>ホケン</t>
    </rPh>
    <rPh sb="13" eb="17">
      <t>トクベツカイケイ</t>
    </rPh>
    <phoneticPr fontId="10"/>
  </si>
  <si>
    <t>峡南衛生組合（一般会計）</t>
    <rPh sb="0" eb="2">
      <t>キョウナン</t>
    </rPh>
    <rPh sb="2" eb="4">
      <t>エイセイ</t>
    </rPh>
    <rPh sb="4" eb="6">
      <t>クミアイ</t>
    </rPh>
    <rPh sb="7" eb="11">
      <t>イッパンカイケイ</t>
    </rPh>
    <phoneticPr fontId="10"/>
  </si>
  <si>
    <t>身延町・早川町国民健康保険病院一部事務組合（病院事業特別会計）</t>
    <rPh sb="0" eb="3">
      <t>ミノブチョウ</t>
    </rPh>
    <rPh sb="4" eb="7">
      <t>ハヤカワチョウ</t>
    </rPh>
    <rPh sb="7" eb="13">
      <t>コクミンケンコウホケン</t>
    </rPh>
    <rPh sb="13" eb="15">
      <t>ビョウイン</t>
    </rPh>
    <rPh sb="15" eb="17">
      <t>イチブ</t>
    </rPh>
    <rPh sb="17" eb="21">
      <t>ジムクミアイ</t>
    </rPh>
    <rPh sb="22" eb="24">
      <t>ビョウイン</t>
    </rPh>
    <rPh sb="24" eb="26">
      <t>ジギョウ</t>
    </rPh>
    <rPh sb="26" eb="30">
      <t>トクベツカイケイ</t>
    </rPh>
    <phoneticPr fontId="10"/>
  </si>
  <si>
    <t>山梨県市町村総合事務組合（一般会計）</t>
    <rPh sb="0" eb="3">
      <t>ヤマナシケン</t>
    </rPh>
    <rPh sb="3" eb="6">
      <t>シチョウソン</t>
    </rPh>
    <rPh sb="6" eb="8">
      <t>ソウゴウ</t>
    </rPh>
    <rPh sb="8" eb="10">
      <t>ジム</t>
    </rPh>
    <rPh sb="10" eb="12">
      <t>クミアイ</t>
    </rPh>
    <rPh sb="13" eb="17">
      <t>イッパンカイケイ</t>
    </rPh>
    <phoneticPr fontId="10"/>
  </si>
  <si>
    <t>山梨県市町村総合事務組合（電子化事業及び会館管理・研修事業特別会計）</t>
    <rPh sb="0" eb="3">
      <t>ヤマナシケン</t>
    </rPh>
    <rPh sb="3" eb="6">
      <t>シチョウソン</t>
    </rPh>
    <rPh sb="6" eb="12">
      <t>ソウゴウジムクミアイ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10"/>
  </si>
  <si>
    <t>山梨県市町村総合事務組合（一般廃棄物最終処分場特別会計）</t>
    <rPh sb="0" eb="3">
      <t>ヤマナシケン</t>
    </rPh>
    <rPh sb="3" eb="6">
      <t>シチョウソン</t>
    </rPh>
    <rPh sb="6" eb="8">
      <t>ソウゴウ</t>
    </rPh>
    <rPh sb="8" eb="12">
      <t>ジムクミアイ</t>
    </rPh>
    <rPh sb="13" eb="18">
      <t>イッパンハイキブツ</t>
    </rPh>
    <rPh sb="18" eb="20">
      <t>サイシュウ</t>
    </rPh>
    <rPh sb="20" eb="23">
      <t>ショブンジョウ</t>
    </rPh>
    <rPh sb="23" eb="27">
      <t>トクベツカイケイ</t>
    </rPh>
    <phoneticPr fontId="10"/>
  </si>
  <si>
    <t>山梨県市町村総合事務組合（入札参加資格審査事業費特別会計）</t>
    <rPh sb="0" eb="12">
      <t>ヤマナシケンシチョウソンソウゴウジムクミアイ</t>
    </rPh>
    <rPh sb="13" eb="15">
      <t>ニュウサツ</t>
    </rPh>
    <rPh sb="15" eb="17">
      <t>サンカ</t>
    </rPh>
    <rPh sb="17" eb="19">
      <t>シカク</t>
    </rPh>
    <rPh sb="19" eb="21">
      <t>シンサ</t>
    </rPh>
    <rPh sb="21" eb="23">
      <t>ジギョウ</t>
    </rPh>
    <rPh sb="23" eb="24">
      <t>ヒ</t>
    </rPh>
    <rPh sb="24" eb="28">
      <t>トクベツカイケイ</t>
    </rPh>
    <phoneticPr fontId="10"/>
  </si>
  <si>
    <t>山梨県市町村総合事務組合（交通災害共済事業特別会計）</t>
    <rPh sb="0" eb="12">
      <t>ヤマナシケンシチョウソンソウゴウジムクミアイ</t>
    </rPh>
    <rPh sb="13" eb="19">
      <t>コウツウサイガイキョウサイ</t>
    </rPh>
    <rPh sb="19" eb="21">
      <t>ジギョウ</t>
    </rPh>
    <rPh sb="21" eb="23">
      <t>トクベツ</t>
    </rPh>
    <rPh sb="23" eb="25">
      <t>カイケイ</t>
    </rPh>
    <phoneticPr fontId="10"/>
  </si>
  <si>
    <t>山梨県後期高齢者医療広域連合（一般会計）</t>
    <rPh sb="0" eb="2">
      <t>ヤマナシ</t>
    </rPh>
    <rPh sb="2" eb="3">
      <t>ケン</t>
    </rPh>
    <rPh sb="3" eb="5">
      <t>コウキ</t>
    </rPh>
    <rPh sb="5" eb="8">
      <t>コウレイシャ</t>
    </rPh>
    <rPh sb="8" eb="10">
      <t>イリョウ</t>
    </rPh>
    <rPh sb="10" eb="12">
      <t>コウイキ</t>
    </rPh>
    <rPh sb="12" eb="14">
      <t>レンゴウ</t>
    </rPh>
    <rPh sb="15" eb="19">
      <t>イッパンカイケイ</t>
    </rPh>
    <phoneticPr fontId="10"/>
  </si>
  <si>
    <t>山梨県後期高齢者医療広域連合（後期高齢者医療特別会計）</t>
    <rPh sb="0" eb="3">
      <t>ヤマナシケン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10"/>
  </si>
  <si>
    <t>山梨西部広域環境組合（一般会計）</t>
    <rPh sb="0" eb="2">
      <t>ヤマナシ</t>
    </rPh>
    <rPh sb="2" eb="4">
      <t>セイブ</t>
    </rPh>
    <rPh sb="4" eb="6">
      <t>コウイキ</t>
    </rPh>
    <rPh sb="6" eb="8">
      <t>カンキョウ</t>
    </rPh>
    <rPh sb="8" eb="10">
      <t>クミアイ</t>
    </rPh>
    <rPh sb="11" eb="15">
      <t>イッパンカイケイ</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</si>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</sst>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4A0F-4E0E-894E-ADE6374FCA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83632</c:v>
                </c:pt>
                <c:pt idx="1">
                  <c:v>113082</c:v>
                </c:pt>
                <c:pt idx="2">
                  <c:v>135432</c:v>
                </c:pt>
                <c:pt idx="3">
                  <c:v>168646</c:v>
                </c:pt>
                <c:pt idx="4">
                  <c:v>476871</c:v>
                </c:pt>
              </c:numCache>
            </c:numRef>
          </c:val>
          <c:smooth val="0"/>
          <c:extLst>
            <c:ext xmlns:c16="http://schemas.microsoft.com/office/drawing/2014/chart" uri="{C3380CC4-5D6E-409C-BE32-E72D297353CC}">
              <c16:uniqueId val="{00000001-4A0F-4E0E-894E-ADE6374FCA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14.22</c:v>
                </c:pt>
                <c:pt idx="1">
                  <c:v>12.98</c:v>
                </c:pt>
                <c:pt idx="2">
                  <c:v>15.57</c:v>
                </c:pt>
                <c:pt idx="3">
                  <c:v>12.76</c:v>
                </c:pt>
                <c:pt idx="4">
                  <c:v>13.63</c:v>
                </c:pt>
              </c:numCache>
            </c:numRef>
          </c:val>
          <c:extLst>
            <c:ext xmlns:c16="http://schemas.microsoft.com/office/drawing/2014/chart" uri="{C3380CC4-5D6E-409C-BE32-E72D297353CC}">
              <c16:uniqueId val="{00000000-393F-4A4E-896B-B64E19753A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25.8</c:v>
                </c:pt>
                <c:pt idx="1">
                  <c:v>24.55</c:v>
                </c:pt>
                <c:pt idx="2">
                  <c:v>22.47</c:v>
                </c:pt>
                <c:pt idx="3">
                  <c:v>23.24</c:v>
                </c:pt>
                <c:pt idx="4">
                  <c:v>21.47</c:v>
                </c:pt>
              </c:numCache>
            </c:numRef>
          </c:val>
          <c:extLst>
            <c:ext xmlns:c16="http://schemas.microsoft.com/office/drawing/2014/chart" uri="{C3380CC4-5D6E-409C-BE32-E72D297353CC}">
              <c16:uniqueId val="{00000001-393F-4A4E-896B-B64E19753A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-2.0099999999999998</c:v>
                </c:pt>
                <c:pt idx="1">
                  <c:v>3.18</c:v>
                </c:pt>
                <c:pt idx="2">
                  <c:v>1.91</c:v>
                </c:pt>
                <c:pt idx="3">
                  <c:v>2.58</c:v>
                </c:pt>
                <c:pt idx="4">
                  <c:v>8.19</c:v>
                </c:pt>
              </c:numCache>
            </c:numRef>
          </c:val>
          <c:smooth val="0"/>
          <c:extLst>
            <c:ext xmlns:c16="http://schemas.microsoft.com/office/drawing/2014/chart" uri="{C3380CC4-5D6E-409C-BE32-E72D297353CC}">
              <c16:uniqueId val="{00000002-393F-4A4E-896B-B64E19753A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283-4A81-8271-5E3BBD3155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83-4A81-8271-5E3BBD3155C3}"/>
            </c:ext>
          </c:extLst>
        </c:ser>
        <c:ser>
          <c:idx val="2"/>
          <c:order val="2"/>
          <c:tx>
            <c:strRef>
              <c:f>データシート!$A$29</c:f>
              <c:strCache>
                <c:ptCount val="1"/>
                <c:pt idx="0">
                  <c:v>下部奥の湯温泉事業特別会計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83-4A81-8271-5E3BBD3155C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5283-4A81-8271-5E3BBD3155C3}"/>
            </c:ext>
          </c:extLst>
        </c:ser>
        <c:ser>
          <c:idx val="4"/>
          <c:order val="4"/>
          <c:tx>
            <c:strRef>
              <c:f>データシート!$A$31</c:f>
              <c:strCache>
                <c:ptCount val="1"/>
                <c:pt idx="0">
                  <c:v>農業集落排水事業等特別会計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5283-4A81-8271-5E3BBD3155C3}"/>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0.19</c:v>
                </c:pt>
                <c:pt idx="8">
                  <c:v>#N/A</c:v>
                </c:pt>
                <c:pt idx="9">
                  <c:v>0.11</c:v>
                </c:pt>
              </c:numCache>
            </c:numRef>
          </c:val>
          <c:extLst>
            <c:ext xmlns:c16="http://schemas.microsoft.com/office/drawing/2014/chart" uri="{C3380CC4-5D6E-409C-BE32-E72D297353CC}">
              <c16:uniqueId val="{00000005-5283-4A81-8271-5E3BBD3155C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0.04</c:v>
                </c:pt>
                <c:pt idx="4">
                  <c:v>#N/A</c:v>
                </c:pt>
                <c:pt idx="5">
                  <c:v>0</c:v>
                </c:pt>
                <c:pt idx="6">
                  <c:v>#N/A</c:v>
                </c:pt>
                <c:pt idx="7">
                  <c:v>0</c:v>
                </c:pt>
                <c:pt idx="8">
                  <c:v>#N/A</c:v>
                </c:pt>
                <c:pt idx="9">
                  <c:v>0.26</c:v>
                </c:pt>
              </c:numCache>
            </c:numRef>
          </c:val>
          <c:extLst>
            <c:ext xmlns:c16="http://schemas.microsoft.com/office/drawing/2014/chart" uri="{C3380CC4-5D6E-409C-BE32-E72D297353CC}">
              <c16:uniqueId val="{00000006-5283-4A81-8271-5E3BBD3155C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0.64</c:v>
                </c:pt>
                <c:pt idx="2">
                  <c:v>#N/A</c:v>
                </c:pt>
                <c:pt idx="3">
                  <c:v>0.57999999999999996</c:v>
                </c:pt>
                <c:pt idx="4">
                  <c:v>#N/A</c:v>
                </c:pt>
                <c:pt idx="5">
                  <c:v>0.54</c:v>
                </c:pt>
                <c:pt idx="6">
                  <c:v>#N/A</c:v>
                </c:pt>
                <c:pt idx="7">
                  <c:v>0.66</c:v>
                </c:pt>
                <c:pt idx="8">
                  <c:v>#N/A</c:v>
                </c:pt>
                <c:pt idx="9">
                  <c:v>0.51</c:v>
                </c:pt>
              </c:numCache>
            </c:numRef>
          </c:val>
          <c:extLst>
            <c:ext xmlns:c16="http://schemas.microsoft.com/office/drawing/2014/chart" uri="{C3380CC4-5D6E-409C-BE32-E72D297353CC}">
              <c16:uniqueId val="{00000007-5283-4A81-8271-5E3BBD3155C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2.16</c:v>
                </c:pt>
                <c:pt idx="2">
                  <c:v>#N/A</c:v>
                </c:pt>
                <c:pt idx="3">
                  <c:v>1.81</c:v>
                </c:pt>
                <c:pt idx="4">
                  <c:v>#N/A</c:v>
                </c:pt>
                <c:pt idx="5">
                  <c:v>2.92</c:v>
                </c:pt>
                <c:pt idx="6">
                  <c:v>#N/A</c:v>
                </c:pt>
                <c:pt idx="7">
                  <c:v>3.41</c:v>
                </c:pt>
                <c:pt idx="8">
                  <c:v>#N/A</c:v>
                </c:pt>
                <c:pt idx="9">
                  <c:v>3.42</c:v>
                </c:pt>
              </c:numCache>
            </c:numRef>
          </c:val>
          <c:extLst>
            <c:ext xmlns:c16="http://schemas.microsoft.com/office/drawing/2014/chart" uri="{C3380CC4-5D6E-409C-BE32-E72D297353CC}">
              <c16:uniqueId val="{00000008-5283-4A81-8271-5E3BBD3155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14.22</c:v>
                </c:pt>
                <c:pt idx="2">
                  <c:v>#N/A</c:v>
                </c:pt>
                <c:pt idx="3">
                  <c:v>12.97</c:v>
                </c:pt>
                <c:pt idx="4">
                  <c:v>#N/A</c:v>
                </c:pt>
                <c:pt idx="5">
                  <c:v>15.57</c:v>
                </c:pt>
                <c:pt idx="6">
                  <c:v>#N/A</c:v>
                </c:pt>
                <c:pt idx="7">
                  <c:v>12.75</c:v>
                </c:pt>
                <c:pt idx="8">
                  <c:v>#N/A</c:v>
                </c:pt>
                <c:pt idx="9">
                  <c:v>13.62</c:v>
                </c:pt>
              </c:numCache>
            </c:numRef>
          </c:val>
          <c:extLst>
            <c:ext xmlns:c16="http://schemas.microsoft.com/office/drawing/2014/chart" uri="{C3380CC4-5D6E-409C-BE32-E72D297353CC}">
              <c16:uniqueId val="{00000009-5283-4A81-8271-5E3BBD3155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1043</c:v>
                </c:pt>
                <c:pt idx="5">
                  <c:v>1017</c:v>
                </c:pt>
                <c:pt idx="8">
                  <c:v>1040</c:v>
                </c:pt>
                <c:pt idx="11">
                  <c:v>1046</c:v>
                </c:pt>
                <c:pt idx="14">
                  <c:v>1076</c:v>
                </c:pt>
              </c:numCache>
            </c:numRef>
          </c:val>
          <c:extLst>
            <c:ext xmlns:c16="http://schemas.microsoft.com/office/drawing/2014/chart" uri="{C3380CC4-5D6E-409C-BE32-E72D297353CC}">
              <c16:uniqueId val="{00000000-9838-433A-858A-D67DF17C1A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38-433A-858A-D67DF17C1A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38-433A-858A-D67DF17C1A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37</c:v>
                </c:pt>
                <c:pt idx="6">
                  <c:v>33</c:v>
                </c:pt>
                <c:pt idx="9">
                  <c:v>34</c:v>
                </c:pt>
                <c:pt idx="12">
                  <c:v>30</c:v>
                </c:pt>
              </c:numCache>
            </c:numRef>
          </c:val>
          <c:extLst>
            <c:ext xmlns:c16="http://schemas.microsoft.com/office/drawing/2014/chart" uri="{C3380CC4-5D6E-409C-BE32-E72D297353CC}">
              <c16:uniqueId val="{00000003-9838-433A-858A-D67DF17C1A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490</c:v>
                </c:pt>
                <c:pt idx="3">
                  <c:v>436</c:v>
                </c:pt>
                <c:pt idx="6">
                  <c:v>415</c:v>
                </c:pt>
                <c:pt idx="9">
                  <c:v>415</c:v>
                </c:pt>
                <c:pt idx="12">
                  <c:v>383</c:v>
                </c:pt>
              </c:numCache>
            </c:numRef>
          </c:val>
          <c:extLst>
            <c:ext xmlns:c16="http://schemas.microsoft.com/office/drawing/2014/chart" uri="{C3380CC4-5D6E-409C-BE32-E72D297353CC}">
              <c16:uniqueId val="{00000004-9838-433A-858A-D67DF17C1A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38-433A-858A-D67DF17C1A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38-433A-858A-D67DF17C1A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404</c:v>
                </c:pt>
                <c:pt idx="3">
                  <c:v>417</c:v>
                </c:pt>
                <c:pt idx="6">
                  <c:v>511</c:v>
                </c:pt>
                <c:pt idx="9">
                  <c:v>527</c:v>
                </c:pt>
                <c:pt idx="12">
                  <c:v>715</c:v>
                </c:pt>
              </c:numCache>
            </c:numRef>
          </c:val>
          <c:extLst>
            <c:ext xmlns:c16="http://schemas.microsoft.com/office/drawing/2014/chart" uri="{C3380CC4-5D6E-409C-BE32-E72D297353CC}">
              <c16:uniqueId val="{00000007-9838-433A-858A-D67DF17C1A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-115</c:v>
                </c:pt>
                <c:pt idx="2">
                  <c:v>#N/A</c:v>
                </c:pt>
                <c:pt idx="3">
                  <c:v>#N/A</c:v>
                </c:pt>
                <c:pt idx="4">
                  <c:v>-127</c:v>
                </c:pt>
                <c:pt idx="5">
                  <c:v>#N/A</c:v>
                </c:pt>
                <c:pt idx="6">
                  <c:v>#N/A</c:v>
                </c:pt>
                <c:pt idx="7">
                  <c:v>-81</c:v>
                </c:pt>
                <c:pt idx="8">
                  <c:v>#N/A</c:v>
                </c:pt>
                <c:pt idx="9">
                  <c:v>#N/A</c:v>
                </c:pt>
                <c:pt idx="10">
                  <c:v>-70</c:v>
                </c:pt>
                <c:pt idx="11">
                  <c:v>#N/A</c:v>
                </c:pt>
                <c:pt idx="12">
                  <c:v>#N/A</c:v>
                </c:pt>
                <c:pt idx="13">
                  <c:v>52</c:v>
                </c:pt>
                <c:pt idx="14">
                  <c:v>#N/A</c:v>
                </c:pt>
              </c:numCache>
            </c:numRef>
          </c:val>
          <c:smooth val="0"/>
          <c:extLst>
            <c:ext xmlns:c16="http://schemas.microsoft.com/office/drawing/2014/chart" uri="{C3380CC4-5D6E-409C-BE32-E72D297353CC}">
              <c16:uniqueId val="{00000008-9838-433A-858A-D67DF17C1A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9936</c:v>
                </c:pt>
                <c:pt idx="5">
                  <c:v>9794</c:v>
                </c:pt>
                <c:pt idx="8">
                  <c:v>9450</c:v>
                </c:pt>
                <c:pt idx="11">
                  <c:v>9290</c:v>
                </c:pt>
                <c:pt idx="14">
                  <c:v>11112</c:v>
                </c:pt>
              </c:numCache>
            </c:numRef>
          </c:val>
          <c:extLst>
            <c:ext xmlns:c16="http://schemas.microsoft.com/office/drawing/2014/chart" uri="{C3380CC4-5D6E-409C-BE32-E72D297353CC}">
              <c16:uniqueId val="{00000000-2784-4150-882B-DA7127C18C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c:v>
                </c:pt>
                <c:pt idx="5">
                  <c:v>128</c:v>
                </c:pt>
                <c:pt idx="8">
                  <c:v>80</c:v>
                </c:pt>
                <c:pt idx="11">
                  <c:v>46</c:v>
                </c:pt>
                <c:pt idx="14">
                  <c:v>5</c:v>
                </c:pt>
              </c:numCache>
            </c:numRef>
          </c:val>
          <c:extLst>
            <c:ext xmlns:c16="http://schemas.microsoft.com/office/drawing/2014/chart" uri="{C3380CC4-5D6E-409C-BE32-E72D297353CC}">
              <c16:uniqueId val="{00000001-2784-4150-882B-DA7127C18C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6685</c:v>
                </c:pt>
                <c:pt idx="5">
                  <c:v>6654</c:v>
                </c:pt>
                <c:pt idx="8">
                  <c:v>6921</c:v>
                </c:pt>
                <c:pt idx="11">
                  <c:v>7017</c:v>
                </c:pt>
                <c:pt idx="14">
                  <c:v>6364</c:v>
                </c:pt>
              </c:numCache>
            </c:numRef>
          </c:val>
          <c:extLst>
            <c:ext xmlns:c16="http://schemas.microsoft.com/office/drawing/2014/chart" uri="{C3380CC4-5D6E-409C-BE32-E72D297353CC}">
              <c16:uniqueId val="{00000002-2784-4150-882B-DA7127C18C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84-4150-882B-DA7127C18C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84-4150-882B-DA7127C18C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84-4150-882B-DA7127C18C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2621</c:v>
                </c:pt>
                <c:pt idx="3">
                  <c:v>2505</c:v>
                </c:pt>
                <c:pt idx="6">
                  <c:v>2526</c:v>
                </c:pt>
                <c:pt idx="9">
                  <c:v>2462</c:v>
                </c:pt>
                <c:pt idx="12">
                  <c:v>2381</c:v>
                </c:pt>
              </c:numCache>
            </c:numRef>
          </c:val>
          <c:extLst>
            <c:ext xmlns:c16="http://schemas.microsoft.com/office/drawing/2014/chart" uri="{C3380CC4-5D6E-409C-BE32-E72D297353CC}">
              <c16:uniqueId val="{00000006-2784-4150-882B-DA7127C18C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385</c:v>
                </c:pt>
                <c:pt idx="3">
                  <c:v>357</c:v>
                </c:pt>
                <c:pt idx="6">
                  <c:v>299</c:v>
                </c:pt>
                <c:pt idx="9">
                  <c:v>325</c:v>
                </c:pt>
                <c:pt idx="12">
                  <c:v>297</c:v>
                </c:pt>
              </c:numCache>
            </c:numRef>
          </c:val>
          <c:extLst>
            <c:ext xmlns:c16="http://schemas.microsoft.com/office/drawing/2014/chart" uri="{C3380CC4-5D6E-409C-BE32-E72D297353CC}">
              <c16:uniqueId val="{00000007-2784-4150-882B-DA7127C18C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4383</c:v>
                </c:pt>
                <c:pt idx="3">
                  <c:v>4037</c:v>
                </c:pt>
                <c:pt idx="6">
                  <c:v>3680</c:v>
                </c:pt>
                <c:pt idx="9">
                  <c:v>3270</c:v>
                </c:pt>
                <c:pt idx="12">
                  <c:v>3226</c:v>
                </c:pt>
              </c:numCache>
            </c:numRef>
          </c:val>
          <c:extLst>
            <c:ext xmlns:c16="http://schemas.microsoft.com/office/drawing/2014/chart" uri="{C3380CC4-5D6E-409C-BE32-E72D297353CC}">
              <c16:uniqueId val="{00000008-2784-4150-882B-DA7127C18C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c:v>
                </c:pt>
                <c:pt idx="3">
                  <c:v>1301</c:v>
                </c:pt>
                <c:pt idx="6">
                  <c:v>1335</c:v>
                </c:pt>
                <c:pt idx="9">
                  <c:v>301</c:v>
                </c:pt>
                <c:pt idx="12">
                  <c:v>281</c:v>
                </c:pt>
              </c:numCache>
            </c:numRef>
          </c:val>
          <c:extLst>
            <c:ext xmlns:c16="http://schemas.microsoft.com/office/drawing/2014/chart" uri="{C3380CC4-5D6E-409C-BE32-E72D297353CC}">
              <c16:uniqueId val="{00000009-2784-4150-882B-DA7127C18C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5581</c:v>
                </c:pt>
                <c:pt idx="3">
                  <c:v>5687</c:v>
                </c:pt>
                <c:pt idx="6">
                  <c:v>6068</c:v>
                </c:pt>
                <c:pt idx="9">
                  <c:v>6372</c:v>
                </c:pt>
                <c:pt idx="12">
                  <c:v>7888</c:v>
                </c:pt>
              </c:numCache>
            </c:numRef>
          </c:val>
          <c:extLst>
            <c:ext xmlns:c16="http://schemas.microsoft.com/office/drawing/2014/chart" uri="{C3380CC4-5D6E-409C-BE32-E72D297353CC}">
              <c16:uniqueId val="{0000000A-2784-4150-882B-DA7127C18C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84-4150-882B-DA7127C18C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1378</c:v>
                </c:pt>
                <c:pt idx="1">
                  <c:v>1378</c:v>
                </c:pt>
                <c:pt idx="2">
                  <c:v>1279</c:v>
                </c:pt>
              </c:numCache>
            </c:numRef>
          </c:val>
          <c:extLst>
            <c:ext xmlns:c16="http://schemas.microsoft.com/office/drawing/2014/chart" uri="{C3380CC4-5D6E-409C-BE32-E72D297353CC}">
              <c16:uniqueId val="{00000000-990D-4A17-8381-45D3423BF0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1017</c:v>
                </c:pt>
                <c:pt idx="1">
                  <c:v>667</c:v>
                </c:pt>
                <c:pt idx="2">
                  <c:v>398</c:v>
                </c:pt>
              </c:numCache>
            </c:numRef>
          </c:val>
          <c:extLst>
            <c:ext xmlns:c16="http://schemas.microsoft.com/office/drawing/2014/chart" uri="{C3380CC4-5D6E-409C-BE32-E72D297353CC}">
              <c16:uniqueId val="{00000001-990D-4A17-8381-45D3423BF0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5684</c:v>
                </c:pt>
                <c:pt idx="1">
                  <c:v>6066</c:v>
                </c:pt>
                <c:pt idx="2">
                  <c:v>5701</c:v>
                </c:pt>
              </c:numCache>
            </c:numRef>
          </c:val>
          <c:extLst>
            <c:ext xmlns:c16="http://schemas.microsoft.com/office/drawing/2014/chart" uri="{C3380CC4-5D6E-409C-BE32-E72D297353CC}">
              <c16:uniqueId val="{00000002-990D-4A17-8381-45D3423BF0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となる元利償還金の額は、新規の地方債の発行の抑制や、これまで続けてきた繰上償還や高利率の地方債の借換え等により減少傾向で推移してきたが、借入額が大きかった年度の据置期間が終わったこと等により、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年度から増加に転じている。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特に令和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年度については、令和元年度発行の旧合併特例事業債（据置期間</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年）及び令和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年度発行の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旧合併特例事業</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債（据置期間なし）の償還（約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百万円）が始まったことにより大幅に増加しており、今後も元利償還金は高止まりすることが予想される。</a:t>
          </a:r>
          <a:endParaRPr lang="ja-JP" altLang="ja-JP" sz="1000">
            <a:effectLst/>
            <a:latin typeface="ＭＳ ゴシック" panose="020B0609070205080204" pitchFamily="49" charset="-128"/>
            <a:ea typeface="ＭＳ ゴシック" panose="020B0609070205080204" pitchFamily="49" charset="-128"/>
          </a:endParaRPr>
        </a:p>
        <a:p>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合併後も引き続き事業を展開してきた簡易水道、下水道事業への公債費償還分に加え、施設更新等により今後は増加することが予想されることから、適正な債務管理に努めていきたい。</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また、一部事務組合として飯富病院、峡南衛生組合、峡南広域行政組合の構成下にあり、施設の整備、更新など将来的な負担増加要素も懸念されることから、弾力性を保ちつつ対応することが重要と考え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財政状況を勘案する中で、定期的に繰上償還を実施しているため、満期一括償還地方債の借り入れは行っていない。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将来負担比率の分子の中で大きな割合を占める地方債の現在高は、地方債の発行抑制、継続的な繰上償還や高利率な地方債の借換え等により大幅な増加を抑えていたが、大型事業の実施により、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大きく増加している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また、大型事業の実施に伴う地方債の借入及び基金の充当により、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充当可能財源等である基準財政需要額算入見込額は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増加となり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、充当可能基金は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将来負担比率は算出されない良好な状態が続いている。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しかしながら、公営企業債等への繰出金については、合併以降も引き続き事業を展開してきた簡易水道事業、下水道事業の公債費の増加が見込まれるため、今後は上昇に転じることが予想される。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将来にわたる負担軽減のため、必要な財政機能をフルに活用しつつ財政規律の徹底と必要な施策への予算配分の重点化など財政健全化に向けた取組みを継続していく。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百万円を積み立てた一方で、財源補てんのための財政調整基金の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）、繰上償還に伴う減債基金の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百万円積み立て）、新中学校建設事業及び給食センター建設事業等の実施による教育施設整備基金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百万円積み立て）やまちづくり関連ソフト事業の実施に伴うまちづくり振興基金の取崩し（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百万円）等により、基金全体としては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733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来年度は「旧中学校解体事業」に「教育施設整備基金」を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百万円程度活用予定である。また、合併特例事業として積み立てた「まちづくり振興基金」については、起債の償還が終了した部分については積極的に各種事業に活用していく。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併せて合併前から引き継がれた基金の処分などを進め、財源の有効活用に向けた取組みを進める。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年度に旧合併特例事業債の発行期限を迎えることから、ある程度の規模の事業実施にあたっては基金の活用が不可欠となり、今後も基金残高は減少傾向が見込まれる。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・まちづくり振興基金：町民の連携強化と地域振興を図るための事業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・地域福祉基金：福祉活動を活発化するための事業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・子ども・子育て基金：子どもたちが健やかに成長し、子育て世帯が安心して子育てができる環境づくり</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・公共施設整備基金：今後の大型事業を見越して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350,308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・教育施設整備基金：新中学校建設事業及び給食センター建設事業等の実施により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628,618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千円の取り崩しをしたことによる減少。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・まちづくり振興基金：しだれ桜の里整備事業等まちづくりに係るソフト事業のため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79,888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千円の取り崩しをしたことによる減少。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人口減少に伴う税収減や経常経費の増高により財源不足が深刻になりつつある現状を踏まえ、今後予想される公共施設更新など様々な重点事業が町民への行政サービスに及ぼす影響を最小限に抑え、将来を見据えた財源計画により財源不足が起きないように対策を講じて行く予定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これまで実施してきた各種計画、諸施策など財源状況（基金含む）を連動させつつ、適正な行財政運営に努める。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財源不足に伴い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100,223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千円積み立て）</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今後も町税等の財源確保に努めつつ、財政運営の弾力性を維持するために財政調整基金の活用を視野に入れながら健全な財政運営に努める。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489,600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221,432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千円積み立て）</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民間資金は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年ごとの利率見直しを実施しており、今後は利率上昇が見込まれるため、必要に応じて繰上償還の財源として活用していく。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中長期的には減少傾向が見込まれる。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本町の財政力指数は、全国平均を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位と低い水準となっている。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主たる要因として、人口の減少や高い高齢化率（令和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％）に加え、町内に中心となる産業が無いこと等により、財政基盤が弱いことが考えられる。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今後は、交流人口の増加や子育て施策などの充実を目指す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総合戦略の事業を基軸として積極的な行政運営を進め、併せてコンパクトな行政推進を図りつつ財政の健全化を図る。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xdr:cNvCxnSpPr/>
      </xdr:nvCxnSpPr>
      <xdr:spPr>
        <a:xfrm flipV="1">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で全国平均及び山梨県平均を下回る状況にあり、類似団体においては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位と、弾力的な財政運営が図られている。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今後は、中学校新校舎等建設事業（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大型建設事業で発行した地方債の償還による公債費の増大を見据え、行政改革を積極的に進め、様々な行政運営を見直すと共に、地方債の抑制や既存地方債の計画的な繰上償還等による経常経費の抑制など財政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95504</xdr:rowOff>
    </xdr:from>
    <xdr:to>
      <xdr:col>23</xdr:col>
      <xdr:colOff>133350</xdr:colOff>
      <xdr:row>60</xdr:row>
      <xdr:rowOff>126746</xdr:rowOff>
    </xdr:to>
    <xdr:cxnSp macro="">
      <xdr:nvCxnSpPr>
        <xdr:cNvPr id="131" name="直線コネクタ 130"/>
        <xdr:cNvCxnSpPr/>
      </xdr:nvCxnSpPr>
      <xdr:spPr>
        <a:xfrm>
          <a:off x="4114800" y="1021105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122174</xdr:rowOff>
    </xdr:from>
    <xdr:to>
      <xdr:col>19</xdr:col>
      <xdr:colOff>133350</xdr:colOff>
      <xdr:row>59</xdr:row>
      <xdr:rowOff>95504</xdr:rowOff>
    </xdr:to>
    <xdr:cxnSp macro="">
      <xdr:nvCxnSpPr>
        <xdr:cNvPr id="134" name="直線コネクタ 133"/>
        <xdr:cNvCxnSpPr/>
      </xdr:nvCxnSpPr>
      <xdr:spPr>
        <a:xfrm>
          <a:off x="3225800" y="100662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122174</xdr:rowOff>
    </xdr:from>
    <xdr:to>
      <xdr:col>15</xdr:col>
      <xdr:colOff>82550</xdr:colOff>
      <xdr:row>60</xdr:row>
      <xdr:rowOff>121920</xdr:rowOff>
    </xdr:to>
    <xdr:cxnSp macro="">
      <xdr:nvCxnSpPr>
        <xdr:cNvPr id="137" name="直線コネクタ 136"/>
        <xdr:cNvCxnSpPr/>
      </xdr:nvCxnSpPr>
      <xdr:spPr>
        <a:xfrm flipV="1">
          <a:off x="2336800" y="10066274"/>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60</xdr:row>
      <xdr:rowOff>121920</xdr:rowOff>
    </xdr:to>
    <xdr:cxnSp macro="">
      <xdr:nvCxnSpPr>
        <xdr:cNvPr id="140" name="直線コネクタ 139"/>
        <xdr:cNvCxnSpPr/>
      </xdr:nvCxnSpPr>
      <xdr:spPr>
        <a:xfrm>
          <a:off x="1447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75946</xdr:rowOff>
    </xdr:from>
    <xdr:to>
      <xdr:col>23</xdr:col>
      <xdr:colOff>184150</xdr:colOff>
      <xdr:row>61</xdr:row>
      <xdr:rowOff>6096</xdr:rowOff>
    </xdr:to>
    <xdr:sp macro="" textlink="">
      <xdr:nvSpPr>
        <xdr:cNvPr id="150" name="楕円 149"/>
        <xdr:cNvSpPr/>
      </xdr:nvSpPr>
      <xdr:spPr>
        <a:xfrm>
          <a:off x="4902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92473</xdr:rowOff>
    </xdr:from>
    <xdr:ext cx="762000" cy="259045"/>
    <xdr:sp macro="" textlink="">
      <xdr:nvSpPr>
        <xdr:cNvPr id="151" name="財政構造の弾力性該当値テキスト"/>
        <xdr:cNvSpPr txBox="1"/>
      </xdr:nvSpPr>
      <xdr:spPr>
        <a:xfrm>
          <a:off x="5041900" y="1020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44704</xdr:rowOff>
    </xdr:from>
    <xdr:to>
      <xdr:col>19</xdr:col>
      <xdr:colOff>184150</xdr:colOff>
      <xdr:row>59</xdr:row>
      <xdr:rowOff>146304</xdr:rowOff>
    </xdr:to>
    <xdr:sp macro="" textlink="">
      <xdr:nvSpPr>
        <xdr:cNvPr id="152" name="楕円 151"/>
        <xdr:cNvSpPr/>
      </xdr:nvSpPr>
      <xdr:spPr>
        <a:xfrm>
          <a:off x="4064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156481</xdr:rowOff>
    </xdr:from>
    <xdr:ext cx="736600" cy="259045"/>
    <xdr:sp macro="" textlink="">
      <xdr:nvSpPr>
        <xdr:cNvPr id="153" name="テキスト ボックス 152"/>
        <xdr:cNvSpPr txBox="1"/>
      </xdr:nvSpPr>
      <xdr:spPr>
        <a:xfrm>
          <a:off x="3733800" y="992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71374</xdr:rowOff>
    </xdr:from>
    <xdr:to>
      <xdr:col>15</xdr:col>
      <xdr:colOff>133350</xdr:colOff>
      <xdr:row>59</xdr:row>
      <xdr:rowOff>1524</xdr:rowOff>
    </xdr:to>
    <xdr:sp macro="" textlink="">
      <xdr:nvSpPr>
        <xdr:cNvPr id="154" name="楕円 153"/>
        <xdr:cNvSpPr/>
      </xdr:nvSpPr>
      <xdr:spPr>
        <a:xfrm>
          <a:off x="3175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11701</xdr:rowOff>
    </xdr:from>
    <xdr:ext cx="762000" cy="259045"/>
    <xdr:sp macro="" textlink="">
      <xdr:nvSpPr>
        <xdr:cNvPr id="155" name="テキスト ボックス 154"/>
        <xdr:cNvSpPr txBox="1"/>
      </xdr:nvSpPr>
      <xdr:spPr>
        <a:xfrm>
          <a:off x="2844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6" name="楕円 155"/>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7" name="テキスト ボックス 156"/>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8" name="楕円 157"/>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9" name="テキスト ボックス 158"/>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人当たりの人件費・物件費等の状況は、全国平均及び山梨県平均を大きく上回り、類似団体においては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年々決算額が増加しているが、これは年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超えるペースで進む人口減少に因るところが大きい。人件費は、本町の地形的・地理的条件により行政範囲が広域なことから、行政組織や公共施設の配置等に一定規模の職員数を確保する必要があり、一人当たりの決算額が高くなっている。物件費等について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デジタル田園都市国家構想総合戦略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事業の増加や老朽化する公共施設への対応などにより経費が増加している。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109465</xdr:rowOff>
    </xdr:from>
    <xdr:to>
      <xdr:col>23</xdr:col>
      <xdr:colOff>133350</xdr:colOff>
      <xdr:row>83</xdr:row>
      <xdr:rowOff>158649</xdr:rowOff>
    </xdr:to>
    <xdr:cxnSp macro="">
      <xdr:nvCxnSpPr>
        <xdr:cNvPr id="196" name="直線コネクタ 195"/>
        <xdr:cNvCxnSpPr/>
      </xdr:nvCxnSpPr>
      <xdr:spPr>
        <a:xfrm>
          <a:off x="4114800" y="14339815"/>
          <a:ext cx="838200" cy="4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78510</xdr:rowOff>
    </xdr:from>
    <xdr:to>
      <xdr:col>19</xdr:col>
      <xdr:colOff>133350</xdr:colOff>
      <xdr:row>83</xdr:row>
      <xdr:rowOff>109465</xdr:rowOff>
    </xdr:to>
    <xdr:cxnSp macro="">
      <xdr:nvCxnSpPr>
        <xdr:cNvPr id="199" name="直線コネクタ 198"/>
        <xdr:cNvCxnSpPr/>
      </xdr:nvCxnSpPr>
      <xdr:spPr>
        <a:xfrm>
          <a:off x="3225800" y="14308860"/>
          <a:ext cx="889000" cy="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28040</xdr:rowOff>
    </xdr:from>
    <xdr:to>
      <xdr:col>15</xdr:col>
      <xdr:colOff>82550</xdr:colOff>
      <xdr:row>83</xdr:row>
      <xdr:rowOff>78510</xdr:rowOff>
    </xdr:to>
    <xdr:cxnSp macro="">
      <xdr:nvCxnSpPr>
        <xdr:cNvPr id="202" name="直線コネクタ 201"/>
        <xdr:cNvCxnSpPr/>
      </xdr:nvCxnSpPr>
      <xdr:spPr>
        <a:xfrm>
          <a:off x="2336800" y="14258390"/>
          <a:ext cx="8890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165325</xdr:rowOff>
    </xdr:from>
    <xdr:to>
      <xdr:col>11</xdr:col>
      <xdr:colOff>31750</xdr:colOff>
      <xdr:row>83</xdr:row>
      <xdr:rowOff>28040</xdr:rowOff>
    </xdr:to>
    <xdr:cxnSp macro="">
      <xdr:nvCxnSpPr>
        <xdr:cNvPr id="205" name="直線コネクタ 204"/>
        <xdr:cNvCxnSpPr/>
      </xdr:nvCxnSpPr>
      <xdr:spPr>
        <a:xfrm>
          <a:off x="1447800" y="14224225"/>
          <a:ext cx="8890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107849</xdr:rowOff>
    </xdr:from>
    <xdr:to>
      <xdr:col>23</xdr:col>
      <xdr:colOff>184150</xdr:colOff>
      <xdr:row>84</xdr:row>
      <xdr:rowOff>37999</xdr:rowOff>
    </xdr:to>
    <xdr:sp macro="" textlink="">
      <xdr:nvSpPr>
        <xdr:cNvPr id="215" name="楕円 214"/>
        <xdr:cNvSpPr/>
      </xdr:nvSpPr>
      <xdr:spPr>
        <a:xfrm>
          <a:off x="4902200" y="1433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79926</xdr:rowOff>
    </xdr:from>
    <xdr:ext cx="762000" cy="259045"/>
    <xdr:sp macro="" textlink="">
      <xdr:nvSpPr>
        <xdr:cNvPr id="216" name="人件費・物件費等の状況該当値テキスト"/>
        <xdr:cNvSpPr txBox="1"/>
      </xdr:nvSpPr>
      <xdr:spPr>
        <a:xfrm>
          <a:off x="5041900" y="1431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58665</xdr:rowOff>
    </xdr:from>
    <xdr:to>
      <xdr:col>19</xdr:col>
      <xdr:colOff>184150</xdr:colOff>
      <xdr:row>83</xdr:row>
      <xdr:rowOff>160265</xdr:rowOff>
    </xdr:to>
    <xdr:sp macro="" textlink="">
      <xdr:nvSpPr>
        <xdr:cNvPr id="217" name="楕円 216"/>
        <xdr:cNvSpPr/>
      </xdr:nvSpPr>
      <xdr:spPr>
        <a:xfrm>
          <a:off x="4064000" y="142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145042</xdr:rowOff>
    </xdr:from>
    <xdr:ext cx="736600" cy="259045"/>
    <xdr:sp macro="" textlink="">
      <xdr:nvSpPr>
        <xdr:cNvPr id="218" name="テキスト ボックス 217"/>
        <xdr:cNvSpPr txBox="1"/>
      </xdr:nvSpPr>
      <xdr:spPr>
        <a:xfrm>
          <a:off x="3733800" y="1437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27710</xdr:rowOff>
    </xdr:from>
    <xdr:to>
      <xdr:col>15</xdr:col>
      <xdr:colOff>133350</xdr:colOff>
      <xdr:row>83</xdr:row>
      <xdr:rowOff>129310</xdr:rowOff>
    </xdr:to>
    <xdr:sp macro="" textlink="">
      <xdr:nvSpPr>
        <xdr:cNvPr id="219" name="楕円 218"/>
        <xdr:cNvSpPr/>
      </xdr:nvSpPr>
      <xdr:spPr>
        <a:xfrm>
          <a:off x="3175000" y="1425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114087</xdr:rowOff>
    </xdr:from>
    <xdr:ext cx="762000" cy="259045"/>
    <xdr:sp macro="" textlink="">
      <xdr:nvSpPr>
        <xdr:cNvPr id="220" name="テキスト ボックス 219"/>
        <xdr:cNvSpPr txBox="1"/>
      </xdr:nvSpPr>
      <xdr:spPr>
        <a:xfrm>
          <a:off x="2844800" y="14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148690</xdr:rowOff>
    </xdr:from>
    <xdr:to>
      <xdr:col>11</xdr:col>
      <xdr:colOff>82550</xdr:colOff>
      <xdr:row>83</xdr:row>
      <xdr:rowOff>78840</xdr:rowOff>
    </xdr:to>
    <xdr:sp macro="" textlink="">
      <xdr:nvSpPr>
        <xdr:cNvPr id="221" name="楕円 220"/>
        <xdr:cNvSpPr/>
      </xdr:nvSpPr>
      <xdr:spPr>
        <a:xfrm>
          <a:off x="2286000" y="142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63617</xdr:rowOff>
    </xdr:from>
    <xdr:ext cx="762000" cy="259045"/>
    <xdr:sp macro="" textlink="">
      <xdr:nvSpPr>
        <xdr:cNvPr id="222" name="テキスト ボックス 221"/>
        <xdr:cNvSpPr txBox="1"/>
      </xdr:nvSpPr>
      <xdr:spPr>
        <a:xfrm>
          <a:off x="1955800" y="142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114525</xdr:rowOff>
    </xdr:from>
    <xdr:to>
      <xdr:col>7</xdr:col>
      <xdr:colOff>31750</xdr:colOff>
      <xdr:row>83</xdr:row>
      <xdr:rowOff>44675</xdr:rowOff>
    </xdr:to>
    <xdr:sp macro="" textlink="">
      <xdr:nvSpPr>
        <xdr:cNvPr id="223" name="楕円 222"/>
        <xdr:cNvSpPr/>
      </xdr:nvSpPr>
      <xdr:spPr>
        <a:xfrm>
          <a:off x="1397000" y="14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29452</xdr:rowOff>
    </xdr:from>
    <xdr:ext cx="762000" cy="259045"/>
    <xdr:sp macro="" textlink="">
      <xdr:nvSpPr>
        <xdr:cNvPr id="224" name="テキスト ボックス 223"/>
        <xdr:cNvSpPr txBox="1"/>
      </xdr:nvSpPr>
      <xdr:spPr>
        <a:xfrm>
          <a:off x="1066800" y="1425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本町のラスパイレス指数は、全国町村平均を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年の合併以降、職員の年齢構成などの平準化に向けて計画的な採用を進めており、昇任・昇格対象の職員や新陳代謝により年度間において若干の変動は生じているが、概ね平均的な状況と考える。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厳しい財政状況を考慮して、今後も定員管理と人事評価を平行して進め、給与水準の適正化に努める。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8" name="直線コネクタ 257"/>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95955</xdr:rowOff>
    </xdr:to>
    <xdr:cxnSp macro="">
      <xdr:nvCxnSpPr>
        <xdr:cNvPr id="261" name="直線コネクタ 260"/>
        <xdr:cNvCxnSpPr/>
      </xdr:nvCxnSpPr>
      <xdr:spPr>
        <a:xfrm flipV="1">
          <a:off x="15290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122766</xdr:rowOff>
    </xdr:to>
    <xdr:cxnSp macro="">
      <xdr:nvCxnSpPr>
        <xdr:cNvPr id="264" name="直線コネクタ 263"/>
        <xdr:cNvCxnSpPr/>
      </xdr:nvCxnSpPr>
      <xdr:spPr>
        <a:xfrm flipV="1">
          <a:off x="14401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149578</xdr:rowOff>
    </xdr:to>
    <xdr:cxnSp macro="">
      <xdr:nvCxnSpPr>
        <xdr:cNvPr id="267" name="直線コネクタ 266"/>
        <xdr:cNvCxnSpPr/>
      </xdr:nvCxnSpPr>
      <xdr:spPr>
        <a:xfrm flipV="1">
          <a:off x="13512800" y="145245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7" name="楕円 276"/>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8"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0" name="テキスト ボックス 279"/>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1" name="楕円 280"/>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2" name="テキスト ボックス 281"/>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5" name="楕円 284"/>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6" name="テキスト ボックス 285"/>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人当たりの職員数は、全国平均及び山梨県平均を大きく上回り、類似団体においても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位と低い順位に位置している。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指数が高止まりしている要因は、年間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人を超えるペースで進む人口減少に因るところが大きい。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等の状況」欄でも述べたように、本町は行政範囲が広域であることから、一定規模の職員数を確保し公共施設の管理を行っているため、類似団体平均と比較して職員数が多くなっていることも要因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今後も人口減少による指数の上昇が見込まれるが、公共施設の適正配置や集約化により行政の効率化を進め、適切な定員管理に努める。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40945</xdr:rowOff>
    </xdr:from>
    <xdr:to>
      <xdr:col>81</xdr:col>
      <xdr:colOff>44450</xdr:colOff>
      <xdr:row>63</xdr:row>
      <xdr:rowOff>67005</xdr:rowOff>
    </xdr:to>
    <xdr:cxnSp macro="">
      <xdr:nvCxnSpPr>
        <xdr:cNvPr id="318" name="直線コネクタ 317"/>
        <xdr:cNvCxnSpPr/>
      </xdr:nvCxnSpPr>
      <xdr:spPr>
        <a:xfrm>
          <a:off x="16179800" y="10842295"/>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40945</xdr:rowOff>
    </xdr:from>
    <xdr:to>
      <xdr:col>77</xdr:col>
      <xdr:colOff>44450</xdr:colOff>
      <xdr:row>63</xdr:row>
      <xdr:rowOff>62179</xdr:rowOff>
    </xdr:to>
    <xdr:cxnSp macro="">
      <xdr:nvCxnSpPr>
        <xdr:cNvPr id="321" name="直線コネクタ 320"/>
        <xdr:cNvCxnSpPr/>
      </xdr:nvCxnSpPr>
      <xdr:spPr>
        <a:xfrm flipV="1">
          <a:off x="15290800" y="1084229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38049</xdr:rowOff>
    </xdr:from>
    <xdr:to>
      <xdr:col>72</xdr:col>
      <xdr:colOff>203200</xdr:colOff>
      <xdr:row>63</xdr:row>
      <xdr:rowOff>62179</xdr:rowOff>
    </xdr:to>
    <xdr:cxnSp macro="">
      <xdr:nvCxnSpPr>
        <xdr:cNvPr id="324" name="直線コネクタ 323"/>
        <xdr:cNvCxnSpPr/>
      </xdr:nvCxnSpPr>
      <xdr:spPr>
        <a:xfrm>
          <a:off x="14401800" y="1083939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18745</xdr:rowOff>
    </xdr:from>
    <xdr:to>
      <xdr:col>68</xdr:col>
      <xdr:colOff>152400</xdr:colOff>
      <xdr:row>63</xdr:row>
      <xdr:rowOff>38049</xdr:rowOff>
    </xdr:to>
    <xdr:cxnSp macro="">
      <xdr:nvCxnSpPr>
        <xdr:cNvPr id="327" name="直線コネクタ 326"/>
        <xdr:cNvCxnSpPr/>
      </xdr:nvCxnSpPr>
      <xdr:spPr>
        <a:xfrm>
          <a:off x="13512800" y="1082009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16205</xdr:rowOff>
    </xdr:from>
    <xdr:to>
      <xdr:col>81</xdr:col>
      <xdr:colOff>95250</xdr:colOff>
      <xdr:row>63</xdr:row>
      <xdr:rowOff>117805</xdr:rowOff>
    </xdr:to>
    <xdr:sp macro="" textlink="">
      <xdr:nvSpPr>
        <xdr:cNvPr id="337" name="楕円 336"/>
        <xdr:cNvSpPr/>
      </xdr:nvSpPr>
      <xdr:spPr>
        <a:xfrm>
          <a:off x="16967200" y="108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159732</xdr:rowOff>
    </xdr:from>
    <xdr:ext cx="762000" cy="259045"/>
    <xdr:sp macro="" textlink="">
      <xdr:nvSpPr>
        <xdr:cNvPr id="338" name="定員管理の状況該当値テキスト"/>
        <xdr:cNvSpPr txBox="1"/>
      </xdr:nvSpPr>
      <xdr:spPr>
        <a:xfrm>
          <a:off x="17106900" y="1078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161595</xdr:rowOff>
    </xdr:from>
    <xdr:to>
      <xdr:col>77</xdr:col>
      <xdr:colOff>95250</xdr:colOff>
      <xdr:row>63</xdr:row>
      <xdr:rowOff>91745</xdr:rowOff>
    </xdr:to>
    <xdr:sp macro="" textlink="">
      <xdr:nvSpPr>
        <xdr:cNvPr id="339" name="楕円 338"/>
        <xdr:cNvSpPr/>
      </xdr:nvSpPr>
      <xdr:spPr>
        <a:xfrm>
          <a:off x="16129000" y="107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76522</xdr:rowOff>
    </xdr:from>
    <xdr:ext cx="736600" cy="259045"/>
    <xdr:sp macro="" textlink="">
      <xdr:nvSpPr>
        <xdr:cNvPr id="340" name="テキスト ボックス 339"/>
        <xdr:cNvSpPr txBox="1"/>
      </xdr:nvSpPr>
      <xdr:spPr>
        <a:xfrm>
          <a:off x="15798800" y="10877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11379</xdr:rowOff>
    </xdr:from>
    <xdr:to>
      <xdr:col>73</xdr:col>
      <xdr:colOff>44450</xdr:colOff>
      <xdr:row>63</xdr:row>
      <xdr:rowOff>112979</xdr:rowOff>
    </xdr:to>
    <xdr:sp macro="" textlink="">
      <xdr:nvSpPr>
        <xdr:cNvPr id="341" name="楕円 340"/>
        <xdr:cNvSpPr/>
      </xdr:nvSpPr>
      <xdr:spPr>
        <a:xfrm>
          <a:off x="152400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97756</xdr:rowOff>
    </xdr:from>
    <xdr:ext cx="762000" cy="259045"/>
    <xdr:sp macro="" textlink="">
      <xdr:nvSpPr>
        <xdr:cNvPr id="342" name="テキスト ボックス 341"/>
        <xdr:cNvSpPr txBox="1"/>
      </xdr:nvSpPr>
      <xdr:spPr>
        <a:xfrm>
          <a:off x="14909800" y="1089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158699</xdr:rowOff>
    </xdr:from>
    <xdr:to>
      <xdr:col>68</xdr:col>
      <xdr:colOff>203200</xdr:colOff>
      <xdr:row>63</xdr:row>
      <xdr:rowOff>88849</xdr:rowOff>
    </xdr:to>
    <xdr:sp macro="" textlink="">
      <xdr:nvSpPr>
        <xdr:cNvPr id="343" name="楕円 342"/>
        <xdr:cNvSpPr/>
      </xdr:nvSpPr>
      <xdr:spPr>
        <a:xfrm>
          <a:off x="143510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73626</xdr:rowOff>
    </xdr:from>
    <xdr:ext cx="762000" cy="259045"/>
    <xdr:sp macro="" textlink="">
      <xdr:nvSpPr>
        <xdr:cNvPr id="344" name="テキスト ボックス 343"/>
        <xdr:cNvSpPr txBox="1"/>
      </xdr:nvSpPr>
      <xdr:spPr>
        <a:xfrm>
          <a:off x="14020800" y="1087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139395</xdr:rowOff>
    </xdr:from>
    <xdr:to>
      <xdr:col>64</xdr:col>
      <xdr:colOff>152400</xdr:colOff>
      <xdr:row>63</xdr:row>
      <xdr:rowOff>69545</xdr:rowOff>
    </xdr:to>
    <xdr:sp macro="" textlink="">
      <xdr:nvSpPr>
        <xdr:cNvPr id="345" name="楕円 344"/>
        <xdr:cNvSpPr/>
      </xdr:nvSpPr>
      <xdr:spPr>
        <a:xfrm>
          <a:off x="13462000" y="10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54322</xdr:rowOff>
    </xdr:from>
    <xdr:ext cx="762000" cy="259045"/>
    <xdr:sp macro="" textlink="">
      <xdr:nvSpPr>
        <xdr:cNvPr id="346" name="テキスト ボックス 345"/>
        <xdr:cNvSpPr txBox="1"/>
      </xdr:nvSpPr>
      <xdr:spPr>
        <a:xfrm>
          <a:off x="13131800" y="1085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本町の実質公債費比率は、全国平均及び山梨県平均を大きく下回り、類似団体においては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位と、非常に良好な状況を保っている。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これは繰上償還等による公債費の削減及び特定財源の積極的な活用の結果である。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総合戦略」に伴う事業の実施や、各公共施設の更新、さらには大型建設事業の実施によ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公債費増大が懸念されることから中長期的な財政ビジョンを持ちつつ公債費管理の取組みを進めて行く。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142663</xdr:rowOff>
    </xdr:from>
    <xdr:to>
      <xdr:col>81</xdr:col>
      <xdr:colOff>44450</xdr:colOff>
      <xdr:row>45</xdr:row>
      <xdr:rowOff>57996</xdr:rowOff>
    </xdr:to>
    <xdr:cxnSp macro="">
      <xdr:nvCxnSpPr>
        <xdr:cNvPr id="374" name="直線コネクタ 373"/>
        <xdr:cNvCxnSpPr/>
      </xdr:nvCxnSpPr>
      <xdr:spPr>
        <a:xfrm flipV="1">
          <a:off x="17018000" y="64863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30073</xdr:rowOff>
    </xdr:from>
    <xdr:ext cx="762000" cy="259045"/>
    <xdr:sp macro="" textlink="">
      <xdr:nvSpPr>
        <xdr:cNvPr id="375" name="公債費負担の状況最小値テキスト"/>
        <xdr:cNvSpPr txBox="1"/>
      </xdr:nvSpPr>
      <xdr:spPr>
        <a:xfrm>
          <a:off x="17106900" y="774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57996</xdr:rowOff>
    </xdr:from>
    <xdr:to>
      <xdr:col>81</xdr:col>
      <xdr:colOff>133350</xdr:colOff>
      <xdr:row>45</xdr:row>
      <xdr:rowOff>57996</xdr:rowOff>
    </xdr:to>
    <xdr:cxnSp macro="">
      <xdr:nvCxnSpPr>
        <xdr:cNvPr id="376" name="直線コネクタ 375"/>
        <xdr:cNvCxnSpPr/>
      </xdr:nvCxnSpPr>
      <xdr:spPr>
        <a:xfrm>
          <a:off x="16929100" y="777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57590</xdr:rowOff>
    </xdr:from>
    <xdr:ext cx="762000" cy="259045"/>
    <xdr:sp macro="" textlink="">
      <xdr:nvSpPr>
        <xdr:cNvPr id="377" name="公債費負担の状況最大値テキスト"/>
        <xdr:cNvSpPr txBox="1"/>
      </xdr:nvSpPr>
      <xdr:spPr>
        <a:xfrm>
          <a:off x="17106900" y="62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142663</xdr:rowOff>
    </xdr:from>
    <xdr:to>
      <xdr:col>81</xdr:col>
      <xdr:colOff>133350</xdr:colOff>
      <xdr:row>37</xdr:row>
      <xdr:rowOff>142663</xdr:rowOff>
    </xdr:to>
    <xdr:cxnSp macro="">
      <xdr:nvCxnSpPr>
        <xdr:cNvPr id="378" name="直線コネクタ 377"/>
        <xdr:cNvCxnSpPr/>
      </xdr:nvCxnSpPr>
      <xdr:spPr>
        <a:xfrm>
          <a:off x="16929100" y="64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38</xdr:row>
      <xdr:rowOff>19473</xdr:rowOff>
    </xdr:to>
    <xdr:cxnSp macro="">
      <xdr:nvCxnSpPr>
        <xdr:cNvPr id="379" name="直線コネクタ 378"/>
        <xdr:cNvCxnSpPr/>
      </xdr:nvCxnSpPr>
      <xdr:spPr>
        <a:xfrm>
          <a:off x="16179800" y="643805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0" name="公債費負担の状況平均値テキスト"/>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1" name="フローチャート: 判断 380"/>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94403</xdr:rowOff>
    </xdr:to>
    <xdr:cxnSp macro="">
      <xdr:nvCxnSpPr>
        <xdr:cNvPr id="382" name="直線コネクタ 381"/>
        <xdr:cNvCxnSpPr/>
      </xdr:nvCxnSpPr>
      <xdr:spPr>
        <a:xfrm>
          <a:off x="15290800" y="64058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3" name="フローチャート: 判断 382"/>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4" name="テキスト ボックス 383"/>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62230</xdr:rowOff>
    </xdr:to>
    <xdr:cxnSp macro="">
      <xdr:nvCxnSpPr>
        <xdr:cNvPr id="385" name="直線コネクタ 384"/>
        <xdr:cNvCxnSpPr/>
      </xdr:nvCxnSpPr>
      <xdr:spPr>
        <a:xfrm>
          <a:off x="14401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6" name="フローチャート: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7" name="テキスト ボックス 38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88" name="直線コネクタ 387"/>
        <xdr:cNvCxnSpPr/>
      </xdr:nvCxnSpPr>
      <xdr:spPr>
        <a:xfrm flipV="1">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89" name="フローチャート: 判断 388"/>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0" name="テキスト ボックス 389"/>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1" name="フローチャート: 判断 390"/>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2" name="テキスト ボックス 391"/>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8" name="楕円 397"/>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61400</xdr:rowOff>
    </xdr:from>
    <xdr:ext cx="762000" cy="259045"/>
    <xdr:sp macro="" textlink="">
      <xdr:nvSpPr>
        <xdr:cNvPr id="399" name="公債費負担の状況該当値テキスト"/>
        <xdr:cNvSpPr txBox="1"/>
      </xdr:nvSpPr>
      <xdr:spPr>
        <a:xfrm>
          <a:off x="17106900" y="640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43603</xdr:rowOff>
    </xdr:from>
    <xdr:to>
      <xdr:col>77</xdr:col>
      <xdr:colOff>95250</xdr:colOff>
      <xdr:row>37</xdr:row>
      <xdr:rowOff>145203</xdr:rowOff>
    </xdr:to>
    <xdr:sp macro="" textlink="">
      <xdr:nvSpPr>
        <xdr:cNvPr id="400" name="楕円 399"/>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155380</xdr:rowOff>
    </xdr:from>
    <xdr:ext cx="736600" cy="259045"/>
    <xdr:sp macro="" textlink="">
      <xdr:nvSpPr>
        <xdr:cNvPr id="401" name="テキスト ボックス 400"/>
        <xdr:cNvSpPr txBox="1"/>
      </xdr:nvSpPr>
      <xdr:spPr>
        <a:xfrm>
          <a:off x="15798800" y="615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2" name="楕円 401"/>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3" name="テキスト ボックス 402"/>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4" name="楕円 403"/>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05" name="テキスト ボックス 404"/>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6" name="楕円 405"/>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07" name="テキスト ボックス 406"/>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本町の将来負担比率は、将来負担額を基金や特定財源見込額等の合計が上回ったため、比率が算出されない非常に良好な状況が続いている。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こうした状況は、地方債の繰上償還等による公債費の削減や、将来を見越した基金の計画的な積み増しを進めてきた結果である。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高度経済成長期に整備された生活基盤施設（道路・上下水道等）や各種公共施設等の一斉更新時期が迫っているなど、今後将来負担額の増加が予想されることから、引き続き計画的な財政運営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8" name="直線コネクタ 437"/>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9" name="将来負担の状況最小値テキスト"/>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40" name="直線コネクタ 439"/>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7" name="フローチャート: 判断 446"/>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8" name="テキスト ボックス 447"/>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9" name="フローチャート: 判断 448"/>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0" name="テキスト ボックス 449"/>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1" name="フローチャート: 判断 450"/>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2" name="テキスト ボックス 451"/>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下回る結果となり、類似団体においては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前項の中でも触れたように、行政組織や公共施設の配置等、ある一定規模の職員数を確保して公共施設の管理を行っており、類似団体平均と比較しても職員数は多くなっているが、ラスパイレス指数が低いため、平均水準を下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年度については大型事業の実施により支弁人件費に充当する人件費が増え、経常的な人件費が減ったことにより減少率が高くなっている。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厳しい財政状況を考慮し、公共施設の指定管理者制度を含めた適切な配置、集約化等の検討を行い、また定員管理と人事評価を並行して進めていく。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14986</xdr:rowOff>
    </xdr:from>
    <xdr:to>
      <xdr:col>24</xdr:col>
      <xdr:colOff>25400</xdr:colOff>
      <xdr:row>33</xdr:row>
      <xdr:rowOff>147574</xdr:rowOff>
    </xdr:to>
    <xdr:cxnSp macro="">
      <xdr:nvCxnSpPr>
        <xdr:cNvPr id="64" name="直線コネクタ 63"/>
        <xdr:cNvCxnSpPr/>
      </xdr:nvCxnSpPr>
      <xdr:spPr>
        <a:xfrm flipV="1">
          <a:off x="3987800" y="567283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124714</xdr:rowOff>
    </xdr:from>
    <xdr:to>
      <xdr:col>19</xdr:col>
      <xdr:colOff>187325</xdr:colOff>
      <xdr:row>33</xdr:row>
      <xdr:rowOff>147574</xdr:rowOff>
    </xdr:to>
    <xdr:cxnSp macro="">
      <xdr:nvCxnSpPr>
        <xdr:cNvPr id="67" name="直線コネクタ 66"/>
        <xdr:cNvCxnSpPr/>
      </xdr:nvCxnSpPr>
      <xdr:spPr>
        <a:xfrm>
          <a:off x="3098800" y="57825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124714</xdr:rowOff>
    </xdr:from>
    <xdr:to>
      <xdr:col>15</xdr:col>
      <xdr:colOff>98425</xdr:colOff>
      <xdr:row>34</xdr:row>
      <xdr:rowOff>94996</xdr:rowOff>
    </xdr:to>
    <xdr:cxnSp macro="">
      <xdr:nvCxnSpPr>
        <xdr:cNvPr id="70" name="直線コネクタ 69"/>
        <xdr:cNvCxnSpPr/>
      </xdr:nvCxnSpPr>
      <xdr:spPr>
        <a:xfrm flipV="1">
          <a:off x="2209800" y="578256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40132</xdr:rowOff>
    </xdr:from>
    <xdr:to>
      <xdr:col>11</xdr:col>
      <xdr:colOff>9525</xdr:colOff>
      <xdr:row>34</xdr:row>
      <xdr:rowOff>94996</xdr:rowOff>
    </xdr:to>
    <xdr:cxnSp macro="">
      <xdr:nvCxnSpPr>
        <xdr:cNvPr id="73" name="直線コネクタ 72"/>
        <xdr:cNvCxnSpPr/>
      </xdr:nvCxnSpPr>
      <xdr:spPr>
        <a:xfrm>
          <a:off x="1320800" y="58694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135636</xdr:rowOff>
    </xdr:from>
    <xdr:to>
      <xdr:col>24</xdr:col>
      <xdr:colOff>76200</xdr:colOff>
      <xdr:row>33</xdr:row>
      <xdr:rowOff>65786</xdr:rowOff>
    </xdr:to>
    <xdr:sp macro="" textlink="">
      <xdr:nvSpPr>
        <xdr:cNvPr id="83" name="楕円 82"/>
        <xdr:cNvSpPr/>
      </xdr:nvSpPr>
      <xdr:spPr>
        <a:xfrm>
          <a:off x="47752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44213</xdr:rowOff>
    </xdr:from>
    <xdr:ext cx="762000" cy="259045"/>
    <xdr:sp macro="" textlink="">
      <xdr:nvSpPr>
        <xdr:cNvPr id="84" name="人件費該当値テキスト"/>
        <xdr:cNvSpPr txBox="1"/>
      </xdr:nvSpPr>
      <xdr:spPr>
        <a:xfrm>
          <a:off x="4914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96774</xdr:rowOff>
    </xdr:from>
    <xdr:to>
      <xdr:col>20</xdr:col>
      <xdr:colOff>38100</xdr:colOff>
      <xdr:row>34</xdr:row>
      <xdr:rowOff>26924</xdr:rowOff>
    </xdr:to>
    <xdr:sp macro="" textlink="">
      <xdr:nvSpPr>
        <xdr:cNvPr id="85" name="楕円 84"/>
        <xdr:cNvSpPr/>
      </xdr:nvSpPr>
      <xdr:spPr>
        <a:xfrm>
          <a:off x="3937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37101</xdr:rowOff>
    </xdr:from>
    <xdr:ext cx="736600" cy="259045"/>
    <xdr:sp macro="" textlink="">
      <xdr:nvSpPr>
        <xdr:cNvPr id="86" name="テキスト ボックス 85"/>
        <xdr:cNvSpPr txBox="1"/>
      </xdr:nvSpPr>
      <xdr:spPr>
        <a:xfrm>
          <a:off x="3606800" y="552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73914</xdr:rowOff>
    </xdr:from>
    <xdr:to>
      <xdr:col>15</xdr:col>
      <xdr:colOff>149225</xdr:colOff>
      <xdr:row>34</xdr:row>
      <xdr:rowOff>4064</xdr:rowOff>
    </xdr:to>
    <xdr:sp macro="" textlink="">
      <xdr:nvSpPr>
        <xdr:cNvPr id="87" name="楕円 86"/>
        <xdr:cNvSpPr/>
      </xdr:nvSpPr>
      <xdr:spPr>
        <a:xfrm>
          <a:off x="3048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14241</xdr:rowOff>
    </xdr:from>
    <xdr:ext cx="762000" cy="259045"/>
    <xdr:sp macro="" textlink="">
      <xdr:nvSpPr>
        <xdr:cNvPr id="88" name="テキスト ボックス 87"/>
        <xdr:cNvSpPr txBox="1"/>
      </xdr:nvSpPr>
      <xdr:spPr>
        <a:xfrm>
          <a:off x="2717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44196</xdr:rowOff>
    </xdr:from>
    <xdr:to>
      <xdr:col>11</xdr:col>
      <xdr:colOff>60325</xdr:colOff>
      <xdr:row>34</xdr:row>
      <xdr:rowOff>145796</xdr:rowOff>
    </xdr:to>
    <xdr:sp macro="" textlink="">
      <xdr:nvSpPr>
        <xdr:cNvPr id="89" name="楕円 88"/>
        <xdr:cNvSpPr/>
      </xdr:nvSpPr>
      <xdr:spPr>
        <a:xfrm>
          <a:off x="2159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155973</xdr:rowOff>
    </xdr:from>
    <xdr:ext cx="762000" cy="259045"/>
    <xdr:sp macro="" textlink="">
      <xdr:nvSpPr>
        <xdr:cNvPr id="90" name="テキスト ボックス 89"/>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160782</xdr:rowOff>
    </xdr:from>
    <xdr:to>
      <xdr:col>6</xdr:col>
      <xdr:colOff>171450</xdr:colOff>
      <xdr:row>34</xdr:row>
      <xdr:rowOff>90932</xdr:rowOff>
    </xdr:to>
    <xdr:sp macro="" textlink="">
      <xdr:nvSpPr>
        <xdr:cNvPr id="91" name="楕円 90"/>
        <xdr:cNvSpPr/>
      </xdr:nvSpPr>
      <xdr:spPr>
        <a:xfrm>
          <a:off x="1270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101109</xdr:rowOff>
    </xdr:from>
    <xdr:ext cx="762000" cy="259045"/>
    <xdr:sp macro="" textlink="">
      <xdr:nvSpPr>
        <xdr:cNvPr id="92" name="テキスト ボックス 91"/>
        <xdr:cNvSpPr txBox="1"/>
      </xdr:nvSpPr>
      <xdr:spPr>
        <a:xfrm>
          <a:off x="939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物件費に係る経常収支比率は、全国平均及び山梨県平均を大きく下回る状況で、類似団体においては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従前から進めてきた行政改革を中心とした取組みにより、職員の意識改革を図りながら行政効率を重視し、徹底した管理を行ってきた成果と考える。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今後も引き続き、経常経費の抑制に努め、費用対効果を勘案しながら事業の重点化を進めていく。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130810</xdr:rowOff>
    </xdr:to>
    <xdr:cxnSp macro="">
      <xdr:nvCxnSpPr>
        <xdr:cNvPr id="125" name="直線コネクタ 124"/>
        <xdr:cNvCxnSpPr/>
      </xdr:nvCxnSpPr>
      <xdr:spPr>
        <a:xfrm>
          <a:off x="15671800" y="25730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15</xdr:row>
      <xdr:rowOff>1270</xdr:rowOff>
    </xdr:to>
    <xdr:cxnSp macro="">
      <xdr:nvCxnSpPr>
        <xdr:cNvPr id="128" name="直線コネクタ 127"/>
        <xdr:cNvCxnSpPr/>
      </xdr:nvCxnSpPr>
      <xdr:spPr>
        <a:xfrm>
          <a:off x="14782800" y="2504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127000</xdr:rowOff>
    </xdr:to>
    <xdr:cxnSp macro="">
      <xdr:nvCxnSpPr>
        <xdr:cNvPr id="131" name="直線コネクタ 130"/>
        <xdr:cNvCxnSpPr/>
      </xdr:nvCxnSpPr>
      <xdr:spPr>
        <a:xfrm flipV="1">
          <a:off x="13893800" y="250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14</xdr:row>
      <xdr:rowOff>127000</xdr:rowOff>
    </xdr:to>
    <xdr:cxnSp macro="">
      <xdr:nvCxnSpPr>
        <xdr:cNvPr id="134" name="直線コネクタ 133"/>
        <xdr:cNvCxnSpPr/>
      </xdr:nvCxnSpPr>
      <xdr:spPr>
        <a:xfrm>
          <a:off x="13004800" y="249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2" name="楕円 151"/>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3" name="テキスト ボックス 152"/>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扶助費に係る経常収支比率は、全国平均を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人口減少及び扶助費対象者数の減少により、扶助費の減少傾向が予想されるが、今後も国や県など福祉関連施策の動向を注視しつつ、町民福祉の向上に努める。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97065</xdr:rowOff>
    </xdr:to>
    <xdr:cxnSp macro="">
      <xdr:nvCxnSpPr>
        <xdr:cNvPr id="187" name="直線コネクタ 186"/>
        <xdr:cNvCxnSpPr/>
      </xdr:nvCxnSpPr>
      <xdr:spPr>
        <a:xfrm flipV="1">
          <a:off x="3987800" y="9515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97065</xdr:rowOff>
    </xdr:to>
    <xdr:cxnSp macro="">
      <xdr:nvCxnSpPr>
        <xdr:cNvPr id="190" name="直線コネクタ 189"/>
        <xdr:cNvCxnSpPr/>
      </xdr:nvCxnSpPr>
      <xdr:spPr>
        <a:xfrm>
          <a:off x="3098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151493</xdr:rowOff>
    </xdr:to>
    <xdr:cxnSp macro="">
      <xdr:nvCxnSpPr>
        <xdr:cNvPr id="193" name="直線コネクタ 192"/>
        <xdr:cNvCxnSpPr/>
      </xdr:nvCxnSpPr>
      <xdr:spPr>
        <a:xfrm flipV="1">
          <a:off x="2209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196" name="直線コネクタ 195"/>
        <xdr:cNvCxnSpPr/>
      </xdr:nvCxnSpPr>
      <xdr:spPr>
        <a:xfrm>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6" name="楕円 205"/>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7"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8" name="楕円 207"/>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09" name="テキスト ボックス 208"/>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0" name="楕円 209"/>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1" name="テキスト ボックス 210"/>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2" name="楕円 211"/>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3" name="テキスト ボックス 212"/>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4" name="楕円 213"/>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5" name="テキスト ボックス 214"/>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本町のその他の費用における経常収支比率は、全国平均を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比率の増加の要因となっている繰出金は、地方公営企業（水道、下水道）の施設更新の時期を迎え、今後さらに増高する見込みである。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公営企業会計へ移行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することを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踏まえ、独立採算の原則により使用料等の見直しを検討しながら、企業会計として適切な運営に努める。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107950</xdr:rowOff>
    </xdr:to>
    <xdr:cxnSp macro="">
      <xdr:nvCxnSpPr>
        <xdr:cNvPr id="247" name="直線コネクタ 246"/>
        <xdr:cNvCxnSpPr/>
      </xdr:nvCxnSpPr>
      <xdr:spPr>
        <a:xfrm>
          <a:off x="15671800" y="10071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127000</xdr:rowOff>
    </xdr:to>
    <xdr:cxnSp macro="">
      <xdr:nvCxnSpPr>
        <xdr:cNvPr id="250" name="直線コネクタ 249"/>
        <xdr:cNvCxnSpPr/>
      </xdr:nvCxnSpPr>
      <xdr:spPr>
        <a:xfrm>
          <a:off x="14782800" y="1002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54610</xdr:rowOff>
    </xdr:to>
    <xdr:cxnSp macro="">
      <xdr:nvCxnSpPr>
        <xdr:cNvPr id="253" name="直線コネクタ 252"/>
        <xdr:cNvCxnSpPr/>
      </xdr:nvCxnSpPr>
      <xdr:spPr>
        <a:xfrm flipV="1">
          <a:off x="13893800" y="10025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130810</xdr:rowOff>
    </xdr:to>
    <xdr:cxnSp macro="">
      <xdr:nvCxnSpPr>
        <xdr:cNvPr id="256" name="直線コネクタ 255"/>
        <xdr:cNvCxnSpPr/>
      </xdr:nvCxnSpPr>
      <xdr:spPr>
        <a:xfrm flipV="1">
          <a:off x="13004800" y="1017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6" name="楕円 265"/>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7"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0" name="楕円 269"/>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71" name="テキスト ボックス 270"/>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2" name="楕円 271"/>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3" name="テキスト ボックス 272"/>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4" name="楕円 273"/>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5" name="テキスト ボックス 274"/>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本町の補助費等における経常収支比率は、全国平均を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上回り、山梨県平均を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補助費等の中でも加入している一部事務組合（広域行政組合）への負担金が高い割合を占めて</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おり、今後庁舎建設等による負担増も想定されるため</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、各組合の決算分析を進め、中長期にわたり諸課題に対応できるように準備をすすめる。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97282</xdr:rowOff>
    </xdr:to>
    <xdr:cxnSp macro="">
      <xdr:nvCxnSpPr>
        <xdr:cNvPr id="305" name="直線コネクタ 304"/>
        <xdr:cNvCxnSpPr/>
      </xdr:nvCxnSpPr>
      <xdr:spPr>
        <a:xfrm>
          <a:off x="15671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78994</xdr:rowOff>
    </xdr:to>
    <xdr:cxnSp macro="">
      <xdr:nvCxnSpPr>
        <xdr:cNvPr id="308" name="直線コネクタ 307"/>
        <xdr:cNvCxnSpPr/>
      </xdr:nvCxnSpPr>
      <xdr:spPr>
        <a:xfrm>
          <a:off x="14782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38</xdr:row>
      <xdr:rowOff>3556</xdr:rowOff>
    </xdr:to>
    <xdr:cxnSp macro="">
      <xdr:nvCxnSpPr>
        <xdr:cNvPr id="311" name="直線コネクタ 310"/>
        <xdr:cNvCxnSpPr/>
      </xdr:nvCxnSpPr>
      <xdr:spPr>
        <a:xfrm flipV="1">
          <a:off x="13893800" y="6408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35560</xdr:rowOff>
    </xdr:to>
    <xdr:cxnSp macro="">
      <xdr:nvCxnSpPr>
        <xdr:cNvPr id="314" name="直線コネクタ 313"/>
        <xdr:cNvCxnSpPr/>
      </xdr:nvCxnSpPr>
      <xdr:spPr>
        <a:xfrm flipV="1">
          <a:off x="13004800" y="6518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4" name="楕円 323"/>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63009</xdr:rowOff>
    </xdr:from>
    <xdr:ext cx="762000" cy="259045"/>
    <xdr:sp macro="" textlink="">
      <xdr:nvSpPr>
        <xdr:cNvPr id="325" name="補助費等該当値テキスト"/>
        <xdr:cNvSpPr txBox="1"/>
      </xdr:nvSpPr>
      <xdr:spPr>
        <a:xfrm>
          <a:off x="16598900" y="6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6" name="楕円 325"/>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7" name="テキスト ボックス 326"/>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8" name="楕円 327"/>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9" name="テキスト ボックス 328"/>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0" name="楕円 329"/>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1" name="テキスト ボックス 330"/>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2" name="楕円 331"/>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3" name="テキスト ボックス 332"/>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公債費に係る経常収支比率は、全国平均及び山梨県平均を下回る状況で、類似団体においては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これは、繰上償還等による公債費の削減及び特定財源の積極的な活用の結果である。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しかしながら、各公共施設の更新、大型建設事業の実施により公債費は増加傾向にあることから、中長期的な財政ビジョンをもちつつ公債費管理の取組みを進めていく。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76</xdr:row>
      <xdr:rowOff>99568</xdr:rowOff>
    </xdr:to>
    <xdr:cxnSp macro="">
      <xdr:nvCxnSpPr>
        <xdr:cNvPr id="363" name="直線コネクタ 362"/>
        <xdr:cNvCxnSpPr/>
      </xdr:nvCxnSpPr>
      <xdr:spPr>
        <a:xfrm>
          <a:off x="3987800" y="1298803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97282</xdr:rowOff>
    </xdr:from>
    <xdr:to>
      <xdr:col>19</xdr:col>
      <xdr:colOff>187325</xdr:colOff>
      <xdr:row>75</xdr:row>
      <xdr:rowOff>129286</xdr:rowOff>
    </xdr:to>
    <xdr:cxnSp macro="">
      <xdr:nvCxnSpPr>
        <xdr:cNvPr id="366" name="直線コネクタ 365"/>
        <xdr:cNvCxnSpPr/>
      </xdr:nvCxnSpPr>
      <xdr:spPr>
        <a:xfrm>
          <a:off x="3098800" y="12956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97282</xdr:rowOff>
    </xdr:to>
    <xdr:cxnSp macro="">
      <xdr:nvCxnSpPr>
        <xdr:cNvPr id="369" name="直線コネクタ 368"/>
        <xdr:cNvCxnSpPr/>
      </xdr:nvCxnSpPr>
      <xdr:spPr>
        <a:xfrm>
          <a:off x="2209800" y="12905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46990</xdr:rowOff>
    </xdr:to>
    <xdr:cxnSp macro="">
      <xdr:nvCxnSpPr>
        <xdr:cNvPr id="372" name="直線コネクタ 371"/>
        <xdr:cNvCxnSpPr/>
      </xdr:nvCxnSpPr>
      <xdr:spPr>
        <a:xfrm>
          <a:off x="1320800" y="12905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2" name="楕円 381"/>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3"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84" name="楕円 383"/>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85" name="テキスト ボックス 384"/>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46482</xdr:rowOff>
    </xdr:from>
    <xdr:to>
      <xdr:col>15</xdr:col>
      <xdr:colOff>149225</xdr:colOff>
      <xdr:row>75</xdr:row>
      <xdr:rowOff>148081</xdr:rowOff>
    </xdr:to>
    <xdr:sp macro="" textlink="">
      <xdr:nvSpPr>
        <xdr:cNvPr id="386" name="楕円 385"/>
        <xdr:cNvSpPr/>
      </xdr:nvSpPr>
      <xdr:spPr>
        <a:xfrm>
          <a:off x="3048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158259</xdr:rowOff>
    </xdr:from>
    <xdr:ext cx="762000" cy="259045"/>
    <xdr:sp macro="" textlink="">
      <xdr:nvSpPr>
        <xdr:cNvPr id="387" name="テキスト ボックス 386"/>
        <xdr:cNvSpPr txBox="1"/>
      </xdr:nvSpPr>
      <xdr:spPr>
        <a:xfrm>
          <a:off x="2717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8" name="楕円 387"/>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89" name="テキスト ボックス 388"/>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0" name="楕円 389"/>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1" name="テキスト ボックス 390"/>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本町の公債費以外の費用における経常収支比率は、全国平均及び山梨県平均を下回る状況で、類似団体においては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低い水準で推移しているのは、事業実施に可能な限り特定財源を活用したことにより、比率が抑えられたことが要因と考える。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引き続き経常的収支における財政構造の適正化に努め、財政運営の弾力性が維持できるよう努力していく。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58420</xdr:rowOff>
    </xdr:to>
    <xdr:cxnSp macro="">
      <xdr:nvCxnSpPr>
        <xdr:cNvPr id="424" name="直線コネクタ 423"/>
        <xdr:cNvCxnSpPr/>
      </xdr:nvCxnSpPr>
      <xdr:spPr>
        <a:xfrm>
          <a:off x="15671800" y="130467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76</xdr:row>
      <xdr:rowOff>16511</xdr:rowOff>
    </xdr:to>
    <xdr:cxnSp macro="">
      <xdr:nvCxnSpPr>
        <xdr:cNvPr id="427" name="直線コネクタ 426"/>
        <xdr:cNvCxnSpPr/>
      </xdr:nvCxnSpPr>
      <xdr:spPr>
        <a:xfrm>
          <a:off x="14782800" y="129590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100330</xdr:rowOff>
    </xdr:from>
    <xdr:to>
      <xdr:col>73</xdr:col>
      <xdr:colOff>180975</xdr:colOff>
      <xdr:row>77</xdr:row>
      <xdr:rowOff>69850</xdr:rowOff>
    </xdr:to>
    <xdr:cxnSp macro="">
      <xdr:nvCxnSpPr>
        <xdr:cNvPr id="430" name="直線コネクタ 429"/>
        <xdr:cNvCxnSpPr/>
      </xdr:nvCxnSpPr>
      <xdr:spPr>
        <a:xfrm flipV="1">
          <a:off x="13893800" y="129590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69850</xdr:rowOff>
    </xdr:to>
    <xdr:cxnSp macro="">
      <xdr:nvCxnSpPr>
        <xdr:cNvPr id="433" name="直線コネクタ 432"/>
        <xdr:cNvCxnSpPr/>
      </xdr:nvCxnSpPr>
      <xdr:spPr>
        <a:xfrm>
          <a:off x="13004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3" name="楕円 442"/>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4"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5" name="楕円 444"/>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46" name="テキスト ボックス 445"/>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47" name="楕円 446"/>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48" name="テキスト ボックス 447"/>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9" name="楕円 448"/>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0" name="テキスト ボックス 449"/>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1" name="楕円 450"/>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2" name="テキスト ボックス 451"/>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22826</xdr:rowOff>
    </xdr:from>
    <xdr:to>
      <xdr:col>29</xdr:col>
      <xdr:colOff>127000</xdr:colOff>
      <xdr:row>15</xdr:row>
      <xdr:rowOff>49540</xdr:rowOff>
    </xdr:to>
    <xdr:cxnSp macro="">
      <xdr:nvCxnSpPr>
        <xdr:cNvPr id="47" name="直線コネクタ 46"/>
        <xdr:cNvCxnSpPr/>
      </xdr:nvCxnSpPr>
      <xdr:spPr bwMode="auto">
        <a:xfrm flipV="1">
          <a:off x="5003800" y="2642201"/>
          <a:ext cx="6477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31622</xdr:rowOff>
    </xdr:from>
    <xdr:to>
      <xdr:col>26</xdr:col>
      <xdr:colOff>50800</xdr:colOff>
      <xdr:row>15</xdr:row>
      <xdr:rowOff>49540</xdr:rowOff>
    </xdr:to>
    <xdr:cxnSp macro="">
      <xdr:nvCxnSpPr>
        <xdr:cNvPr id="50" name="直線コネクタ 49"/>
        <xdr:cNvCxnSpPr/>
      </xdr:nvCxnSpPr>
      <xdr:spPr bwMode="auto">
        <a:xfrm>
          <a:off x="4305300" y="2650997"/>
          <a:ext cx="698500" cy="1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31622</xdr:rowOff>
    </xdr:from>
    <xdr:to>
      <xdr:col>22</xdr:col>
      <xdr:colOff>114300</xdr:colOff>
      <xdr:row>15</xdr:row>
      <xdr:rowOff>62849</xdr:rowOff>
    </xdr:to>
    <xdr:cxnSp macro="">
      <xdr:nvCxnSpPr>
        <xdr:cNvPr id="53" name="直線コネクタ 52"/>
        <xdr:cNvCxnSpPr/>
      </xdr:nvCxnSpPr>
      <xdr:spPr bwMode="auto">
        <a:xfrm flipV="1">
          <a:off x="3606800" y="265099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62849</xdr:rowOff>
    </xdr:from>
    <xdr:to>
      <xdr:col>18</xdr:col>
      <xdr:colOff>177800</xdr:colOff>
      <xdr:row>15</xdr:row>
      <xdr:rowOff>73460</xdr:rowOff>
    </xdr:to>
    <xdr:cxnSp macro="">
      <xdr:nvCxnSpPr>
        <xdr:cNvPr id="56" name="直線コネクタ 55"/>
        <xdr:cNvCxnSpPr/>
      </xdr:nvCxnSpPr>
      <xdr:spPr bwMode="auto">
        <a:xfrm flipV="1">
          <a:off x="2908300" y="2682224"/>
          <a:ext cx="698500" cy="1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143476</xdr:rowOff>
    </xdr:from>
    <xdr:to>
      <xdr:col>29</xdr:col>
      <xdr:colOff>177800</xdr:colOff>
      <xdr:row>15</xdr:row>
      <xdr:rowOff>73626</xdr:rowOff>
    </xdr:to>
    <xdr:sp macro="" textlink="">
      <xdr:nvSpPr>
        <xdr:cNvPr id="66" name="楕円 65"/>
        <xdr:cNvSpPr/>
      </xdr:nvSpPr>
      <xdr:spPr bwMode="auto">
        <a:xfrm>
          <a:off x="5600700" y="2591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160003</xdr:rowOff>
    </xdr:from>
    <xdr:ext cx="762000" cy="259045"/>
    <xdr:sp macro="" textlink="">
      <xdr:nvSpPr>
        <xdr:cNvPr id="67" name="人口1人当たり決算額の推移該当値テキスト130"/>
        <xdr:cNvSpPr txBox="1"/>
      </xdr:nvSpPr>
      <xdr:spPr>
        <a:xfrm>
          <a:off x="5740400" y="243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170190</xdr:rowOff>
    </xdr:from>
    <xdr:to>
      <xdr:col>26</xdr:col>
      <xdr:colOff>101600</xdr:colOff>
      <xdr:row>15</xdr:row>
      <xdr:rowOff>100340</xdr:rowOff>
    </xdr:to>
    <xdr:sp macro="" textlink="">
      <xdr:nvSpPr>
        <xdr:cNvPr id="68" name="楕円 67"/>
        <xdr:cNvSpPr/>
      </xdr:nvSpPr>
      <xdr:spPr bwMode="auto">
        <a:xfrm>
          <a:off x="4953000" y="26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110517</xdr:rowOff>
    </xdr:from>
    <xdr:ext cx="736600" cy="259045"/>
    <xdr:sp macro="" textlink="">
      <xdr:nvSpPr>
        <xdr:cNvPr id="69" name="テキスト ボックス 68"/>
        <xdr:cNvSpPr txBox="1"/>
      </xdr:nvSpPr>
      <xdr:spPr>
        <a:xfrm>
          <a:off x="4622800" y="2386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152272</xdr:rowOff>
    </xdr:from>
    <xdr:to>
      <xdr:col>22</xdr:col>
      <xdr:colOff>165100</xdr:colOff>
      <xdr:row>15</xdr:row>
      <xdr:rowOff>82422</xdr:rowOff>
    </xdr:to>
    <xdr:sp macro="" textlink="">
      <xdr:nvSpPr>
        <xdr:cNvPr id="70" name="楕円 69"/>
        <xdr:cNvSpPr/>
      </xdr:nvSpPr>
      <xdr:spPr bwMode="auto">
        <a:xfrm>
          <a:off x="4254500" y="26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92599</xdr:rowOff>
    </xdr:from>
    <xdr:ext cx="762000" cy="259045"/>
    <xdr:sp macro="" textlink="">
      <xdr:nvSpPr>
        <xdr:cNvPr id="71" name="テキスト ボックス 70"/>
        <xdr:cNvSpPr txBox="1"/>
      </xdr:nvSpPr>
      <xdr:spPr>
        <a:xfrm>
          <a:off x="3924300" y="23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12049</xdr:rowOff>
    </xdr:from>
    <xdr:to>
      <xdr:col>19</xdr:col>
      <xdr:colOff>38100</xdr:colOff>
      <xdr:row>15</xdr:row>
      <xdr:rowOff>113649</xdr:rowOff>
    </xdr:to>
    <xdr:sp macro="" textlink="">
      <xdr:nvSpPr>
        <xdr:cNvPr id="72" name="楕円 71"/>
        <xdr:cNvSpPr/>
      </xdr:nvSpPr>
      <xdr:spPr bwMode="auto">
        <a:xfrm>
          <a:off x="3556000" y="263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123826</xdr:rowOff>
    </xdr:from>
    <xdr:ext cx="762000" cy="259045"/>
    <xdr:sp macro="" textlink="">
      <xdr:nvSpPr>
        <xdr:cNvPr id="73" name="テキスト ボックス 72"/>
        <xdr:cNvSpPr txBox="1"/>
      </xdr:nvSpPr>
      <xdr:spPr>
        <a:xfrm>
          <a:off x="3225800" y="24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22660</xdr:rowOff>
    </xdr:from>
    <xdr:to>
      <xdr:col>15</xdr:col>
      <xdr:colOff>101600</xdr:colOff>
      <xdr:row>15</xdr:row>
      <xdr:rowOff>124260</xdr:rowOff>
    </xdr:to>
    <xdr:sp macro="" textlink="">
      <xdr:nvSpPr>
        <xdr:cNvPr id="74" name="楕円 73"/>
        <xdr:cNvSpPr/>
      </xdr:nvSpPr>
      <xdr:spPr bwMode="auto">
        <a:xfrm>
          <a:off x="2857500" y="2642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134437</xdr:rowOff>
    </xdr:from>
    <xdr:ext cx="762000" cy="259045"/>
    <xdr:sp macro="" textlink="">
      <xdr:nvSpPr>
        <xdr:cNvPr id="75" name="テキスト ボックス 74"/>
        <xdr:cNvSpPr txBox="1"/>
      </xdr:nvSpPr>
      <xdr:spPr>
        <a:xfrm>
          <a:off x="2527300" y="241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7271</xdr:rowOff>
    </xdr:from>
    <xdr:to>
      <xdr:col>29</xdr:col>
      <xdr:colOff>127000</xdr:colOff>
      <xdr:row>37</xdr:row>
      <xdr:rowOff>27312</xdr:rowOff>
    </xdr:to>
    <xdr:cxnSp macro="">
      <xdr:nvCxnSpPr>
        <xdr:cNvPr id="103" name="直線コネクタ 102"/>
        <xdr:cNvCxnSpPr/>
      </xdr:nvCxnSpPr>
      <xdr:spPr bwMode="auto">
        <a:xfrm flipV="1">
          <a:off x="5651500" y="5931821"/>
          <a:ext cx="0" cy="122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170839</xdr:rowOff>
    </xdr:from>
    <xdr:ext cx="762000" cy="259045"/>
    <xdr:sp macro="" textlink="">
      <xdr:nvSpPr>
        <xdr:cNvPr id="104" name="人口1人当たり決算額の推移最小値テキスト445"/>
        <xdr:cNvSpPr txBox="1"/>
      </xdr:nvSpPr>
      <xdr:spPr>
        <a:xfrm>
          <a:off x="5740400" y="712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27312</xdr:rowOff>
    </xdr:from>
    <xdr:to>
      <xdr:col>30</xdr:col>
      <xdr:colOff>25400</xdr:colOff>
      <xdr:row>37</xdr:row>
      <xdr:rowOff>27312</xdr:rowOff>
    </xdr:to>
    <xdr:cxnSp macro="">
      <xdr:nvCxnSpPr>
        <xdr:cNvPr id="105" name="直線コネクタ 104"/>
        <xdr:cNvCxnSpPr/>
      </xdr:nvCxnSpPr>
      <xdr:spPr bwMode="auto">
        <a:xfrm>
          <a:off x="5562600" y="7152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265098</xdr:rowOff>
    </xdr:from>
    <xdr:ext cx="762000" cy="259045"/>
    <xdr:sp macro="" textlink="">
      <xdr:nvSpPr>
        <xdr:cNvPr id="106" name="人口1人当たり決算額の推移最大値テキスト445"/>
        <xdr:cNvSpPr txBox="1"/>
      </xdr:nvSpPr>
      <xdr:spPr>
        <a:xfrm>
          <a:off x="5740400" y="567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7271</xdr:rowOff>
    </xdr:from>
    <xdr:to>
      <xdr:col>30</xdr:col>
      <xdr:colOff>25400</xdr:colOff>
      <xdr:row>33</xdr:row>
      <xdr:rowOff>7271</xdr:rowOff>
    </xdr:to>
    <xdr:cxnSp macro="">
      <xdr:nvCxnSpPr>
        <xdr:cNvPr id="107" name="直線コネクタ 106"/>
        <xdr:cNvCxnSpPr/>
      </xdr:nvCxnSpPr>
      <xdr:spPr bwMode="auto">
        <a:xfrm>
          <a:off x="5562600" y="5931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123342</xdr:rowOff>
    </xdr:from>
    <xdr:to>
      <xdr:col>29</xdr:col>
      <xdr:colOff>127000</xdr:colOff>
      <xdr:row>37</xdr:row>
      <xdr:rowOff>179921</xdr:rowOff>
    </xdr:to>
    <xdr:cxnSp macro="">
      <xdr:nvCxnSpPr>
        <xdr:cNvPr id="108" name="直線コネクタ 107"/>
        <xdr:cNvCxnSpPr/>
      </xdr:nvCxnSpPr>
      <xdr:spPr bwMode="auto">
        <a:xfrm flipV="1">
          <a:off x="5003800" y="7076592"/>
          <a:ext cx="647700" cy="22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183157</xdr:rowOff>
    </xdr:from>
    <xdr:ext cx="762000" cy="259045"/>
    <xdr:sp macro="" textlink="">
      <xdr:nvSpPr>
        <xdr:cNvPr id="109" name="人口1人当たり決算額の推移平均値テキスト445"/>
        <xdr:cNvSpPr txBox="1"/>
      </xdr:nvSpPr>
      <xdr:spPr>
        <a:xfrm>
          <a:off x="5740400" y="645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338080</xdr:rowOff>
    </xdr:from>
    <xdr:to>
      <xdr:col>29</xdr:col>
      <xdr:colOff>177800</xdr:colOff>
      <xdr:row>35</xdr:row>
      <xdr:rowOff>96780</xdr:rowOff>
    </xdr:to>
    <xdr:sp macro="" textlink="">
      <xdr:nvSpPr>
        <xdr:cNvPr id="110" name="フローチャート: 判断 109"/>
        <xdr:cNvSpPr/>
      </xdr:nvSpPr>
      <xdr:spPr bwMode="auto">
        <a:xfrm>
          <a:off x="5600700" y="6605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179921</xdr:rowOff>
    </xdr:from>
    <xdr:to>
      <xdr:col>26</xdr:col>
      <xdr:colOff>50800</xdr:colOff>
      <xdr:row>37</xdr:row>
      <xdr:rowOff>195161</xdr:rowOff>
    </xdr:to>
    <xdr:cxnSp macro="">
      <xdr:nvCxnSpPr>
        <xdr:cNvPr id="111" name="直線コネクタ 110"/>
        <xdr:cNvCxnSpPr/>
      </xdr:nvCxnSpPr>
      <xdr:spPr bwMode="auto">
        <a:xfrm flipV="1">
          <a:off x="4305300" y="7304621"/>
          <a:ext cx="698500" cy="1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7277</xdr:rowOff>
    </xdr:from>
    <xdr:to>
      <xdr:col>26</xdr:col>
      <xdr:colOff>101600</xdr:colOff>
      <xdr:row>35</xdr:row>
      <xdr:rowOff>108877</xdr:rowOff>
    </xdr:to>
    <xdr:sp macro="" textlink="">
      <xdr:nvSpPr>
        <xdr:cNvPr id="112" name="フローチャート: 判断 111"/>
        <xdr:cNvSpPr/>
      </xdr:nvSpPr>
      <xdr:spPr bwMode="auto">
        <a:xfrm>
          <a:off x="49530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119054</xdr:rowOff>
    </xdr:from>
    <xdr:ext cx="736600" cy="259045"/>
    <xdr:sp macro="" textlink="">
      <xdr:nvSpPr>
        <xdr:cNvPr id="113" name="テキスト ボックス 112"/>
        <xdr:cNvSpPr txBox="1"/>
      </xdr:nvSpPr>
      <xdr:spPr>
        <a:xfrm>
          <a:off x="4622800" y="6386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195161</xdr:rowOff>
    </xdr:from>
    <xdr:to>
      <xdr:col>22</xdr:col>
      <xdr:colOff>114300</xdr:colOff>
      <xdr:row>37</xdr:row>
      <xdr:rowOff>270790</xdr:rowOff>
    </xdr:to>
    <xdr:cxnSp macro="">
      <xdr:nvCxnSpPr>
        <xdr:cNvPr id="114" name="直線コネクタ 113"/>
        <xdr:cNvCxnSpPr/>
      </xdr:nvCxnSpPr>
      <xdr:spPr bwMode="auto">
        <a:xfrm flipV="1">
          <a:off x="3606800" y="7319861"/>
          <a:ext cx="698500" cy="7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33699</xdr:rowOff>
    </xdr:from>
    <xdr:to>
      <xdr:col>22</xdr:col>
      <xdr:colOff>165100</xdr:colOff>
      <xdr:row>35</xdr:row>
      <xdr:rowOff>135299</xdr:rowOff>
    </xdr:to>
    <xdr:sp macro="" textlink="">
      <xdr:nvSpPr>
        <xdr:cNvPr id="115" name="フローチャート: 判断 114"/>
        <xdr:cNvSpPr/>
      </xdr:nvSpPr>
      <xdr:spPr bwMode="auto">
        <a:xfrm>
          <a:off x="42545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145476</xdr:rowOff>
    </xdr:from>
    <xdr:ext cx="762000" cy="259045"/>
    <xdr:sp macro="" textlink="">
      <xdr:nvSpPr>
        <xdr:cNvPr id="116" name="テキスト ボックス 115"/>
        <xdr:cNvSpPr txBox="1"/>
      </xdr:nvSpPr>
      <xdr:spPr>
        <a:xfrm>
          <a:off x="3924300" y="641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242881</xdr:rowOff>
    </xdr:from>
    <xdr:to>
      <xdr:col>18</xdr:col>
      <xdr:colOff>177800</xdr:colOff>
      <xdr:row>37</xdr:row>
      <xdr:rowOff>270790</xdr:rowOff>
    </xdr:to>
    <xdr:cxnSp macro="">
      <xdr:nvCxnSpPr>
        <xdr:cNvPr id="117" name="直線コネクタ 116"/>
        <xdr:cNvCxnSpPr/>
      </xdr:nvCxnSpPr>
      <xdr:spPr bwMode="auto">
        <a:xfrm>
          <a:off x="2908300" y="7367581"/>
          <a:ext cx="698500" cy="27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79439</xdr:rowOff>
    </xdr:from>
    <xdr:to>
      <xdr:col>19</xdr:col>
      <xdr:colOff>38100</xdr:colOff>
      <xdr:row>35</xdr:row>
      <xdr:rowOff>181039</xdr:rowOff>
    </xdr:to>
    <xdr:sp macro="" textlink="">
      <xdr:nvSpPr>
        <xdr:cNvPr id="118" name="フローチャート: 判断 117"/>
        <xdr:cNvSpPr/>
      </xdr:nvSpPr>
      <xdr:spPr bwMode="auto">
        <a:xfrm>
          <a:off x="35560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191216</xdr:rowOff>
    </xdr:from>
    <xdr:ext cx="762000" cy="259045"/>
    <xdr:sp macro="" textlink="">
      <xdr:nvSpPr>
        <xdr:cNvPr id="119" name="テキスト ボックス 118"/>
        <xdr:cNvSpPr txBox="1"/>
      </xdr:nvSpPr>
      <xdr:spPr>
        <a:xfrm>
          <a:off x="32258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91421</xdr:rowOff>
    </xdr:from>
    <xdr:to>
      <xdr:col>15</xdr:col>
      <xdr:colOff>101600</xdr:colOff>
      <xdr:row>35</xdr:row>
      <xdr:rowOff>193021</xdr:rowOff>
    </xdr:to>
    <xdr:sp macro="" textlink="">
      <xdr:nvSpPr>
        <xdr:cNvPr id="120" name="フローチャート: 判断 119"/>
        <xdr:cNvSpPr/>
      </xdr:nvSpPr>
      <xdr:spPr bwMode="auto">
        <a:xfrm>
          <a:off x="28575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203198</xdr:rowOff>
    </xdr:from>
    <xdr:ext cx="762000" cy="259045"/>
    <xdr:sp macro="" textlink="">
      <xdr:nvSpPr>
        <xdr:cNvPr id="121" name="テキスト ボックス 120"/>
        <xdr:cNvSpPr txBox="1"/>
      </xdr:nvSpPr>
      <xdr:spPr>
        <a:xfrm>
          <a:off x="25273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72542</xdr:rowOff>
    </xdr:from>
    <xdr:to>
      <xdr:col>29</xdr:col>
      <xdr:colOff>177800</xdr:colOff>
      <xdr:row>37</xdr:row>
      <xdr:rowOff>2692</xdr:rowOff>
    </xdr:to>
    <xdr:sp macro="" textlink="">
      <xdr:nvSpPr>
        <xdr:cNvPr id="127" name="楕円 126"/>
        <xdr:cNvSpPr/>
      </xdr:nvSpPr>
      <xdr:spPr bwMode="auto">
        <a:xfrm>
          <a:off x="5600700" y="702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324019</xdr:rowOff>
    </xdr:from>
    <xdr:ext cx="762000" cy="259045"/>
    <xdr:sp macro="" textlink="">
      <xdr:nvSpPr>
        <xdr:cNvPr id="128" name="人口1人当たり決算額の推移該当値テキスト445"/>
        <xdr:cNvSpPr txBox="1"/>
      </xdr:nvSpPr>
      <xdr:spPr>
        <a:xfrm>
          <a:off x="5740400" y="69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129121</xdr:rowOff>
    </xdr:from>
    <xdr:to>
      <xdr:col>26</xdr:col>
      <xdr:colOff>101600</xdr:colOff>
      <xdr:row>37</xdr:row>
      <xdr:rowOff>230721</xdr:rowOff>
    </xdr:to>
    <xdr:sp macro="" textlink="">
      <xdr:nvSpPr>
        <xdr:cNvPr id="129" name="楕円 128"/>
        <xdr:cNvSpPr/>
      </xdr:nvSpPr>
      <xdr:spPr bwMode="auto">
        <a:xfrm>
          <a:off x="4953000" y="7253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215498</xdr:rowOff>
    </xdr:from>
    <xdr:ext cx="736600" cy="259045"/>
    <xdr:sp macro="" textlink="">
      <xdr:nvSpPr>
        <xdr:cNvPr id="130" name="テキスト ボックス 129"/>
        <xdr:cNvSpPr txBox="1"/>
      </xdr:nvSpPr>
      <xdr:spPr>
        <a:xfrm>
          <a:off x="4622800" y="734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144361</xdr:rowOff>
    </xdr:from>
    <xdr:to>
      <xdr:col>22</xdr:col>
      <xdr:colOff>165100</xdr:colOff>
      <xdr:row>37</xdr:row>
      <xdr:rowOff>245961</xdr:rowOff>
    </xdr:to>
    <xdr:sp macro="" textlink="">
      <xdr:nvSpPr>
        <xdr:cNvPr id="131" name="楕円 130"/>
        <xdr:cNvSpPr/>
      </xdr:nvSpPr>
      <xdr:spPr bwMode="auto">
        <a:xfrm>
          <a:off x="4254500" y="726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230738</xdr:rowOff>
    </xdr:from>
    <xdr:ext cx="762000" cy="259045"/>
    <xdr:sp macro="" textlink="">
      <xdr:nvSpPr>
        <xdr:cNvPr id="132" name="テキスト ボックス 131"/>
        <xdr:cNvSpPr txBox="1"/>
      </xdr:nvSpPr>
      <xdr:spPr>
        <a:xfrm>
          <a:off x="3924300" y="735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219990</xdr:rowOff>
    </xdr:from>
    <xdr:to>
      <xdr:col>19</xdr:col>
      <xdr:colOff>38100</xdr:colOff>
      <xdr:row>37</xdr:row>
      <xdr:rowOff>321590</xdr:rowOff>
    </xdr:to>
    <xdr:sp macro="" textlink="">
      <xdr:nvSpPr>
        <xdr:cNvPr id="133" name="楕円 132"/>
        <xdr:cNvSpPr/>
      </xdr:nvSpPr>
      <xdr:spPr bwMode="auto">
        <a:xfrm>
          <a:off x="3556000" y="73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306367</xdr:rowOff>
    </xdr:from>
    <xdr:ext cx="762000" cy="259045"/>
    <xdr:sp macro="" textlink="">
      <xdr:nvSpPr>
        <xdr:cNvPr id="134" name="テキスト ボックス 133"/>
        <xdr:cNvSpPr txBox="1"/>
      </xdr:nvSpPr>
      <xdr:spPr>
        <a:xfrm>
          <a:off x="3225800" y="74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192081</xdr:rowOff>
    </xdr:from>
    <xdr:to>
      <xdr:col>15</xdr:col>
      <xdr:colOff>101600</xdr:colOff>
      <xdr:row>37</xdr:row>
      <xdr:rowOff>293681</xdr:rowOff>
    </xdr:to>
    <xdr:sp macro="" textlink="">
      <xdr:nvSpPr>
        <xdr:cNvPr id="135" name="楕円 134"/>
        <xdr:cNvSpPr/>
      </xdr:nvSpPr>
      <xdr:spPr bwMode="auto">
        <a:xfrm>
          <a:off x="2857500" y="731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278458</xdr:rowOff>
    </xdr:from>
    <xdr:ext cx="762000" cy="259045"/>
    <xdr:sp macro="" textlink="">
      <xdr:nvSpPr>
        <xdr:cNvPr id="136" name="テキスト ボックス 135"/>
        <xdr:cNvSpPr txBox="1"/>
      </xdr:nvSpPr>
      <xdr:spPr>
        <a:xfrm>
          <a:off x="2527300" y="740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162994</xdr:rowOff>
    </xdr:from>
    <xdr:to>
      <xdr:col>24</xdr:col>
      <xdr:colOff>63500</xdr:colOff>
      <xdr:row>35</xdr:row>
      <xdr:rowOff>49636</xdr:rowOff>
    </xdr:to>
    <xdr:cxnSp macro="">
      <xdr:nvCxnSpPr>
        <xdr:cNvPr id="58" name="直線コネクタ 57"/>
        <xdr:cNvCxnSpPr/>
      </xdr:nvCxnSpPr>
      <xdr:spPr>
        <a:xfrm>
          <a:off x="3797300" y="5992294"/>
          <a:ext cx="838200" cy="5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152209</xdr:rowOff>
    </xdr:from>
    <xdr:to>
      <xdr:col>19</xdr:col>
      <xdr:colOff>177800</xdr:colOff>
      <xdr:row>34</xdr:row>
      <xdr:rowOff>162994</xdr:rowOff>
    </xdr:to>
    <xdr:cxnSp macro="">
      <xdr:nvCxnSpPr>
        <xdr:cNvPr id="61" name="直線コネクタ 60"/>
        <xdr:cNvCxnSpPr/>
      </xdr:nvCxnSpPr>
      <xdr:spPr>
        <a:xfrm>
          <a:off x="2908300" y="5981509"/>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152209</xdr:rowOff>
    </xdr:from>
    <xdr:to>
      <xdr:col>15</xdr:col>
      <xdr:colOff>50800</xdr:colOff>
      <xdr:row>34</xdr:row>
      <xdr:rowOff>161714</xdr:rowOff>
    </xdr:to>
    <xdr:cxnSp macro="">
      <xdr:nvCxnSpPr>
        <xdr:cNvPr id="64" name="直線コネクタ 63"/>
        <xdr:cNvCxnSpPr/>
      </xdr:nvCxnSpPr>
      <xdr:spPr>
        <a:xfrm flipV="1">
          <a:off x="2019300" y="598150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161714</xdr:rowOff>
    </xdr:from>
    <xdr:to>
      <xdr:col>10</xdr:col>
      <xdr:colOff>114300</xdr:colOff>
      <xdr:row>35</xdr:row>
      <xdr:rowOff>76401</xdr:rowOff>
    </xdr:to>
    <xdr:cxnSp macro="">
      <xdr:nvCxnSpPr>
        <xdr:cNvPr id="67" name="直線コネクタ 66"/>
        <xdr:cNvCxnSpPr/>
      </xdr:nvCxnSpPr>
      <xdr:spPr>
        <a:xfrm flipV="1">
          <a:off x="1130300" y="5991014"/>
          <a:ext cx="8890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170286</xdr:rowOff>
    </xdr:from>
    <xdr:to>
      <xdr:col>24</xdr:col>
      <xdr:colOff>114300</xdr:colOff>
      <xdr:row>35</xdr:row>
      <xdr:rowOff>100436</xdr:rowOff>
    </xdr:to>
    <xdr:sp macro="" textlink="">
      <xdr:nvSpPr>
        <xdr:cNvPr id="77" name="楕円 76"/>
        <xdr:cNvSpPr/>
      </xdr:nvSpPr>
      <xdr:spPr>
        <a:xfrm>
          <a:off x="4584700" y="59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21713</xdr:rowOff>
    </xdr:from>
    <xdr:ext cx="599010" cy="259045"/>
    <xdr:sp macro="" textlink="">
      <xdr:nvSpPr>
        <xdr:cNvPr id="78" name="人件費該当値テキスト"/>
        <xdr:cNvSpPr txBox="1"/>
      </xdr:nvSpPr>
      <xdr:spPr>
        <a:xfrm>
          <a:off x="4686300" y="585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112194</xdr:rowOff>
    </xdr:from>
    <xdr:to>
      <xdr:col>20</xdr:col>
      <xdr:colOff>38100</xdr:colOff>
      <xdr:row>35</xdr:row>
      <xdr:rowOff>42344</xdr:rowOff>
    </xdr:to>
    <xdr:sp macro="" textlink="">
      <xdr:nvSpPr>
        <xdr:cNvPr id="79" name="楕円 78"/>
        <xdr:cNvSpPr/>
      </xdr:nvSpPr>
      <xdr:spPr>
        <a:xfrm>
          <a:off x="3746500" y="59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58871</xdr:rowOff>
    </xdr:from>
    <xdr:ext cx="599010" cy="259045"/>
    <xdr:sp macro="" textlink="">
      <xdr:nvSpPr>
        <xdr:cNvPr id="80" name="テキスト ボックス 79"/>
        <xdr:cNvSpPr txBox="1"/>
      </xdr:nvSpPr>
      <xdr:spPr>
        <a:xfrm>
          <a:off x="3497795" y="571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101409</xdr:rowOff>
    </xdr:from>
    <xdr:to>
      <xdr:col>15</xdr:col>
      <xdr:colOff>101600</xdr:colOff>
      <xdr:row>35</xdr:row>
      <xdr:rowOff>31559</xdr:rowOff>
    </xdr:to>
    <xdr:sp macro="" textlink="">
      <xdr:nvSpPr>
        <xdr:cNvPr id="81" name="楕円 80"/>
        <xdr:cNvSpPr/>
      </xdr:nvSpPr>
      <xdr:spPr>
        <a:xfrm>
          <a:off x="2857500" y="5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48086</xdr:rowOff>
    </xdr:from>
    <xdr:ext cx="599010" cy="259045"/>
    <xdr:sp macro="" textlink="">
      <xdr:nvSpPr>
        <xdr:cNvPr id="82" name="テキスト ボックス 81"/>
        <xdr:cNvSpPr txBox="1"/>
      </xdr:nvSpPr>
      <xdr:spPr>
        <a:xfrm>
          <a:off x="2608795" y="57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110914</xdr:rowOff>
    </xdr:from>
    <xdr:to>
      <xdr:col>10</xdr:col>
      <xdr:colOff>165100</xdr:colOff>
      <xdr:row>35</xdr:row>
      <xdr:rowOff>41064</xdr:rowOff>
    </xdr:to>
    <xdr:sp macro="" textlink="">
      <xdr:nvSpPr>
        <xdr:cNvPr id="83" name="楕円 82"/>
        <xdr:cNvSpPr/>
      </xdr:nvSpPr>
      <xdr:spPr>
        <a:xfrm>
          <a:off x="19685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57591</xdr:rowOff>
    </xdr:from>
    <xdr:ext cx="599010" cy="259045"/>
    <xdr:sp macro="" textlink="">
      <xdr:nvSpPr>
        <xdr:cNvPr id="84" name="テキスト ボックス 83"/>
        <xdr:cNvSpPr txBox="1"/>
      </xdr:nvSpPr>
      <xdr:spPr>
        <a:xfrm>
          <a:off x="1719795" y="57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25601</xdr:rowOff>
    </xdr:from>
    <xdr:to>
      <xdr:col>6</xdr:col>
      <xdr:colOff>38100</xdr:colOff>
      <xdr:row>35</xdr:row>
      <xdr:rowOff>127201</xdr:rowOff>
    </xdr:to>
    <xdr:sp macro="" textlink="">
      <xdr:nvSpPr>
        <xdr:cNvPr id="85" name="楕円 84"/>
        <xdr:cNvSpPr/>
      </xdr:nvSpPr>
      <xdr:spPr>
        <a:xfrm>
          <a:off x="1079500" y="60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143728</xdr:rowOff>
    </xdr:from>
    <xdr:ext cx="599010" cy="259045"/>
    <xdr:sp macro="" textlink="">
      <xdr:nvSpPr>
        <xdr:cNvPr id="86" name="テキスト ボックス 85"/>
        <xdr:cNvSpPr txBox="1"/>
      </xdr:nvSpPr>
      <xdr:spPr>
        <a:xfrm>
          <a:off x="830795" y="58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42961</xdr:rowOff>
    </xdr:from>
    <xdr:to>
      <xdr:col>24</xdr:col>
      <xdr:colOff>63500</xdr:colOff>
      <xdr:row>55</xdr:row>
      <xdr:rowOff>99860</xdr:rowOff>
    </xdr:to>
    <xdr:cxnSp macro="">
      <xdr:nvCxnSpPr>
        <xdr:cNvPr id="113" name="直線コネクタ 112"/>
        <xdr:cNvCxnSpPr/>
      </xdr:nvCxnSpPr>
      <xdr:spPr>
        <a:xfrm flipV="1">
          <a:off x="3797300" y="9472711"/>
          <a:ext cx="8382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99860</xdr:rowOff>
    </xdr:from>
    <xdr:to>
      <xdr:col>19</xdr:col>
      <xdr:colOff>177800</xdr:colOff>
      <xdr:row>55</xdr:row>
      <xdr:rowOff>149658</xdr:rowOff>
    </xdr:to>
    <xdr:cxnSp macro="">
      <xdr:nvCxnSpPr>
        <xdr:cNvPr id="116" name="直線コネクタ 115"/>
        <xdr:cNvCxnSpPr/>
      </xdr:nvCxnSpPr>
      <xdr:spPr>
        <a:xfrm flipV="1">
          <a:off x="2908300" y="9529610"/>
          <a:ext cx="889000" cy="4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149658</xdr:rowOff>
    </xdr:from>
    <xdr:to>
      <xdr:col>15</xdr:col>
      <xdr:colOff>50800</xdr:colOff>
      <xdr:row>56</xdr:row>
      <xdr:rowOff>21189</xdr:rowOff>
    </xdr:to>
    <xdr:cxnSp macro="">
      <xdr:nvCxnSpPr>
        <xdr:cNvPr id="119" name="直線コネクタ 118"/>
        <xdr:cNvCxnSpPr/>
      </xdr:nvCxnSpPr>
      <xdr:spPr>
        <a:xfrm flipV="1">
          <a:off x="2019300" y="9579408"/>
          <a:ext cx="8890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162194</xdr:rowOff>
    </xdr:from>
    <xdr:to>
      <xdr:col>10</xdr:col>
      <xdr:colOff>114300</xdr:colOff>
      <xdr:row>56</xdr:row>
      <xdr:rowOff>21189</xdr:rowOff>
    </xdr:to>
    <xdr:cxnSp macro="">
      <xdr:nvCxnSpPr>
        <xdr:cNvPr id="122" name="直線コネクタ 121"/>
        <xdr:cNvCxnSpPr/>
      </xdr:nvCxnSpPr>
      <xdr:spPr>
        <a:xfrm>
          <a:off x="1130300" y="9591944"/>
          <a:ext cx="8890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163611</xdr:rowOff>
    </xdr:from>
    <xdr:to>
      <xdr:col>24</xdr:col>
      <xdr:colOff>114300</xdr:colOff>
      <xdr:row>55</xdr:row>
      <xdr:rowOff>93761</xdr:rowOff>
    </xdr:to>
    <xdr:sp macro="" textlink="">
      <xdr:nvSpPr>
        <xdr:cNvPr id="132" name="楕円 131"/>
        <xdr:cNvSpPr/>
      </xdr:nvSpPr>
      <xdr:spPr>
        <a:xfrm>
          <a:off x="4584700" y="94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15038</xdr:rowOff>
    </xdr:from>
    <xdr:ext cx="599010" cy="259045"/>
    <xdr:sp macro="" textlink="">
      <xdr:nvSpPr>
        <xdr:cNvPr id="133" name="物件費該当値テキスト"/>
        <xdr:cNvSpPr txBox="1"/>
      </xdr:nvSpPr>
      <xdr:spPr>
        <a:xfrm>
          <a:off x="4686300" y="927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49060</xdr:rowOff>
    </xdr:from>
    <xdr:to>
      <xdr:col>20</xdr:col>
      <xdr:colOff>38100</xdr:colOff>
      <xdr:row>55</xdr:row>
      <xdr:rowOff>150660</xdr:rowOff>
    </xdr:to>
    <xdr:sp macro="" textlink="">
      <xdr:nvSpPr>
        <xdr:cNvPr id="134" name="楕円 133"/>
        <xdr:cNvSpPr/>
      </xdr:nvSpPr>
      <xdr:spPr>
        <a:xfrm>
          <a:off x="3746500" y="94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167187</xdr:rowOff>
    </xdr:from>
    <xdr:ext cx="599010" cy="259045"/>
    <xdr:sp macro="" textlink="">
      <xdr:nvSpPr>
        <xdr:cNvPr id="135" name="テキスト ボックス 134"/>
        <xdr:cNvSpPr txBox="1"/>
      </xdr:nvSpPr>
      <xdr:spPr>
        <a:xfrm>
          <a:off x="3497795" y="925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98858</xdr:rowOff>
    </xdr:from>
    <xdr:to>
      <xdr:col>15</xdr:col>
      <xdr:colOff>101600</xdr:colOff>
      <xdr:row>56</xdr:row>
      <xdr:rowOff>29008</xdr:rowOff>
    </xdr:to>
    <xdr:sp macro="" textlink="">
      <xdr:nvSpPr>
        <xdr:cNvPr id="136" name="楕円 135"/>
        <xdr:cNvSpPr/>
      </xdr:nvSpPr>
      <xdr:spPr>
        <a:xfrm>
          <a:off x="2857500" y="95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45535</xdr:rowOff>
    </xdr:from>
    <xdr:ext cx="599010" cy="259045"/>
    <xdr:sp macro="" textlink="">
      <xdr:nvSpPr>
        <xdr:cNvPr id="137" name="テキスト ボックス 136"/>
        <xdr:cNvSpPr txBox="1"/>
      </xdr:nvSpPr>
      <xdr:spPr>
        <a:xfrm>
          <a:off x="2608795" y="93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141839</xdr:rowOff>
    </xdr:from>
    <xdr:to>
      <xdr:col>10</xdr:col>
      <xdr:colOff>165100</xdr:colOff>
      <xdr:row>56</xdr:row>
      <xdr:rowOff>71989</xdr:rowOff>
    </xdr:to>
    <xdr:sp macro="" textlink="">
      <xdr:nvSpPr>
        <xdr:cNvPr id="138" name="楕円 137"/>
        <xdr:cNvSpPr/>
      </xdr:nvSpPr>
      <xdr:spPr>
        <a:xfrm>
          <a:off x="1968500" y="95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88516</xdr:rowOff>
    </xdr:from>
    <xdr:ext cx="599010" cy="259045"/>
    <xdr:sp macro="" textlink="">
      <xdr:nvSpPr>
        <xdr:cNvPr id="139" name="テキスト ボックス 138"/>
        <xdr:cNvSpPr txBox="1"/>
      </xdr:nvSpPr>
      <xdr:spPr>
        <a:xfrm>
          <a:off x="1719795" y="934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111394</xdr:rowOff>
    </xdr:from>
    <xdr:to>
      <xdr:col>6</xdr:col>
      <xdr:colOff>38100</xdr:colOff>
      <xdr:row>56</xdr:row>
      <xdr:rowOff>41544</xdr:rowOff>
    </xdr:to>
    <xdr:sp macro="" textlink="">
      <xdr:nvSpPr>
        <xdr:cNvPr id="140" name="楕円 139"/>
        <xdr:cNvSpPr/>
      </xdr:nvSpPr>
      <xdr:spPr>
        <a:xfrm>
          <a:off x="1079500" y="95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58071</xdr:rowOff>
    </xdr:from>
    <xdr:ext cx="599010" cy="259045"/>
    <xdr:sp macro="" textlink="">
      <xdr:nvSpPr>
        <xdr:cNvPr id="141" name="テキスト ボックス 140"/>
        <xdr:cNvSpPr txBox="1"/>
      </xdr:nvSpPr>
      <xdr:spPr>
        <a:xfrm>
          <a:off x="830795" y="93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82870</xdr:rowOff>
    </xdr:from>
    <xdr:to>
      <xdr:col>24</xdr:col>
      <xdr:colOff>63500</xdr:colOff>
      <xdr:row>75</xdr:row>
      <xdr:rowOff>130328</xdr:rowOff>
    </xdr:to>
    <xdr:cxnSp macro="">
      <xdr:nvCxnSpPr>
        <xdr:cNvPr id="168" name="直線コネクタ 167"/>
        <xdr:cNvCxnSpPr/>
      </xdr:nvCxnSpPr>
      <xdr:spPr>
        <a:xfrm>
          <a:off x="3797300" y="12941620"/>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82870</xdr:rowOff>
    </xdr:from>
    <xdr:to>
      <xdr:col>19</xdr:col>
      <xdr:colOff>177800</xdr:colOff>
      <xdr:row>75</xdr:row>
      <xdr:rowOff>109571</xdr:rowOff>
    </xdr:to>
    <xdr:cxnSp macro="">
      <xdr:nvCxnSpPr>
        <xdr:cNvPr id="171" name="直線コネクタ 170"/>
        <xdr:cNvCxnSpPr/>
      </xdr:nvCxnSpPr>
      <xdr:spPr>
        <a:xfrm flipV="1">
          <a:off x="2908300" y="12941620"/>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109571</xdr:rowOff>
    </xdr:from>
    <xdr:to>
      <xdr:col>15</xdr:col>
      <xdr:colOff>50800</xdr:colOff>
      <xdr:row>75</xdr:row>
      <xdr:rowOff>139883</xdr:rowOff>
    </xdr:to>
    <xdr:cxnSp macro="">
      <xdr:nvCxnSpPr>
        <xdr:cNvPr id="174" name="直線コネクタ 173"/>
        <xdr:cNvCxnSpPr/>
      </xdr:nvCxnSpPr>
      <xdr:spPr>
        <a:xfrm flipV="1">
          <a:off x="2019300" y="12968321"/>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62479</xdr:rowOff>
    </xdr:from>
    <xdr:to>
      <xdr:col>10</xdr:col>
      <xdr:colOff>114300</xdr:colOff>
      <xdr:row>75</xdr:row>
      <xdr:rowOff>139883</xdr:rowOff>
    </xdr:to>
    <xdr:cxnSp macro="">
      <xdr:nvCxnSpPr>
        <xdr:cNvPr id="177" name="直線コネクタ 176"/>
        <xdr:cNvCxnSpPr/>
      </xdr:nvCxnSpPr>
      <xdr:spPr>
        <a:xfrm>
          <a:off x="1130300" y="12921229"/>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79528</xdr:rowOff>
    </xdr:from>
    <xdr:to>
      <xdr:col>24</xdr:col>
      <xdr:colOff>114300</xdr:colOff>
      <xdr:row>76</xdr:row>
      <xdr:rowOff>9677</xdr:rowOff>
    </xdr:to>
    <xdr:sp macro="" textlink="">
      <xdr:nvSpPr>
        <xdr:cNvPr id="187" name="楕円 186"/>
        <xdr:cNvSpPr/>
      </xdr:nvSpPr>
      <xdr:spPr>
        <a:xfrm>
          <a:off x="4584700" y="12938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102405</xdr:rowOff>
    </xdr:from>
    <xdr:ext cx="534377" cy="259045"/>
    <xdr:sp macro="" textlink="">
      <xdr:nvSpPr>
        <xdr:cNvPr id="188" name="維持補修費該当値テキスト"/>
        <xdr:cNvSpPr txBox="1"/>
      </xdr:nvSpPr>
      <xdr:spPr>
        <a:xfrm>
          <a:off x="4686300" y="1278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32070</xdr:rowOff>
    </xdr:from>
    <xdr:to>
      <xdr:col>20</xdr:col>
      <xdr:colOff>38100</xdr:colOff>
      <xdr:row>75</xdr:row>
      <xdr:rowOff>133670</xdr:rowOff>
    </xdr:to>
    <xdr:sp macro="" textlink="">
      <xdr:nvSpPr>
        <xdr:cNvPr id="189" name="楕円 188"/>
        <xdr:cNvSpPr/>
      </xdr:nvSpPr>
      <xdr:spPr>
        <a:xfrm>
          <a:off x="3746500" y="128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150197</xdr:rowOff>
    </xdr:from>
    <xdr:ext cx="534377" cy="259045"/>
    <xdr:sp macro="" textlink="">
      <xdr:nvSpPr>
        <xdr:cNvPr id="190" name="テキスト ボックス 189"/>
        <xdr:cNvSpPr txBox="1"/>
      </xdr:nvSpPr>
      <xdr:spPr>
        <a:xfrm>
          <a:off x="3530111" y="1266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58771</xdr:rowOff>
    </xdr:from>
    <xdr:to>
      <xdr:col>15</xdr:col>
      <xdr:colOff>101600</xdr:colOff>
      <xdr:row>75</xdr:row>
      <xdr:rowOff>160372</xdr:rowOff>
    </xdr:to>
    <xdr:sp macro="" textlink="">
      <xdr:nvSpPr>
        <xdr:cNvPr id="191" name="楕円 190"/>
        <xdr:cNvSpPr/>
      </xdr:nvSpPr>
      <xdr:spPr>
        <a:xfrm>
          <a:off x="2857500" y="129175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5448</xdr:rowOff>
    </xdr:from>
    <xdr:ext cx="534377" cy="259045"/>
    <xdr:sp macro="" textlink="">
      <xdr:nvSpPr>
        <xdr:cNvPr id="192" name="テキスト ボックス 191"/>
        <xdr:cNvSpPr txBox="1"/>
      </xdr:nvSpPr>
      <xdr:spPr>
        <a:xfrm>
          <a:off x="2641111" y="1269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89083</xdr:rowOff>
    </xdr:from>
    <xdr:to>
      <xdr:col>10</xdr:col>
      <xdr:colOff>165100</xdr:colOff>
      <xdr:row>76</xdr:row>
      <xdr:rowOff>19233</xdr:rowOff>
    </xdr:to>
    <xdr:sp macro="" textlink="">
      <xdr:nvSpPr>
        <xdr:cNvPr id="193" name="楕円 192"/>
        <xdr:cNvSpPr/>
      </xdr:nvSpPr>
      <xdr:spPr>
        <a:xfrm>
          <a:off x="1968500" y="129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35760</xdr:rowOff>
    </xdr:from>
    <xdr:ext cx="534377" cy="259045"/>
    <xdr:sp macro="" textlink="">
      <xdr:nvSpPr>
        <xdr:cNvPr id="194" name="テキスト ボックス 193"/>
        <xdr:cNvSpPr txBox="1"/>
      </xdr:nvSpPr>
      <xdr:spPr>
        <a:xfrm>
          <a:off x="1752111" y="1272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11679</xdr:rowOff>
    </xdr:from>
    <xdr:to>
      <xdr:col>6</xdr:col>
      <xdr:colOff>38100</xdr:colOff>
      <xdr:row>75</xdr:row>
      <xdr:rowOff>113279</xdr:rowOff>
    </xdr:to>
    <xdr:sp macro="" textlink="">
      <xdr:nvSpPr>
        <xdr:cNvPr id="195" name="楕円 194"/>
        <xdr:cNvSpPr/>
      </xdr:nvSpPr>
      <xdr:spPr>
        <a:xfrm>
          <a:off x="1079500" y="128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129806</xdr:rowOff>
    </xdr:from>
    <xdr:ext cx="534377" cy="259045"/>
    <xdr:sp macro="" textlink="">
      <xdr:nvSpPr>
        <xdr:cNvPr id="196" name="テキスト ボックス 195"/>
        <xdr:cNvSpPr txBox="1"/>
      </xdr:nvSpPr>
      <xdr:spPr>
        <a:xfrm>
          <a:off x="863111" y="126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142694</xdr:rowOff>
    </xdr:from>
    <xdr:to>
      <xdr:col>24</xdr:col>
      <xdr:colOff>63500</xdr:colOff>
      <xdr:row>95</xdr:row>
      <xdr:rowOff>55542</xdr:rowOff>
    </xdr:to>
    <xdr:cxnSp macro="">
      <xdr:nvCxnSpPr>
        <xdr:cNvPr id="228" name="直線コネクタ 227"/>
        <xdr:cNvCxnSpPr/>
      </xdr:nvCxnSpPr>
      <xdr:spPr>
        <a:xfrm flipV="1">
          <a:off x="3797300" y="16258994"/>
          <a:ext cx="838200" cy="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146383</xdr:rowOff>
    </xdr:from>
    <xdr:to>
      <xdr:col>19</xdr:col>
      <xdr:colOff>177800</xdr:colOff>
      <xdr:row>95</xdr:row>
      <xdr:rowOff>55542</xdr:rowOff>
    </xdr:to>
    <xdr:cxnSp macro="">
      <xdr:nvCxnSpPr>
        <xdr:cNvPr id="231" name="直線コネクタ 230"/>
        <xdr:cNvCxnSpPr/>
      </xdr:nvCxnSpPr>
      <xdr:spPr>
        <a:xfrm>
          <a:off x="2908300" y="16262683"/>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146383</xdr:rowOff>
    </xdr:from>
    <xdr:to>
      <xdr:col>15</xdr:col>
      <xdr:colOff>50800</xdr:colOff>
      <xdr:row>96</xdr:row>
      <xdr:rowOff>84161</xdr:rowOff>
    </xdr:to>
    <xdr:cxnSp macro="">
      <xdr:nvCxnSpPr>
        <xdr:cNvPr id="234" name="直線コネクタ 233"/>
        <xdr:cNvCxnSpPr/>
      </xdr:nvCxnSpPr>
      <xdr:spPr>
        <a:xfrm flipV="1">
          <a:off x="2019300" y="16262683"/>
          <a:ext cx="8890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84161</xdr:rowOff>
    </xdr:from>
    <xdr:to>
      <xdr:col>10</xdr:col>
      <xdr:colOff>114300</xdr:colOff>
      <xdr:row>96</xdr:row>
      <xdr:rowOff>142225</xdr:rowOff>
    </xdr:to>
    <xdr:cxnSp macro="">
      <xdr:nvCxnSpPr>
        <xdr:cNvPr id="237" name="直線コネクタ 236"/>
        <xdr:cNvCxnSpPr/>
      </xdr:nvCxnSpPr>
      <xdr:spPr>
        <a:xfrm flipV="1">
          <a:off x="1130300" y="16543361"/>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91894</xdr:rowOff>
    </xdr:from>
    <xdr:to>
      <xdr:col>24</xdr:col>
      <xdr:colOff>114300</xdr:colOff>
      <xdr:row>95</xdr:row>
      <xdr:rowOff>22044</xdr:rowOff>
    </xdr:to>
    <xdr:sp macro="" textlink="">
      <xdr:nvSpPr>
        <xdr:cNvPr id="247" name="楕円 246"/>
        <xdr:cNvSpPr/>
      </xdr:nvSpPr>
      <xdr:spPr>
        <a:xfrm>
          <a:off x="4584700" y="162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114771</xdr:rowOff>
    </xdr:from>
    <xdr:ext cx="599010" cy="259045"/>
    <xdr:sp macro="" textlink="">
      <xdr:nvSpPr>
        <xdr:cNvPr id="248" name="扶助費該当値テキスト"/>
        <xdr:cNvSpPr txBox="1"/>
      </xdr:nvSpPr>
      <xdr:spPr>
        <a:xfrm>
          <a:off x="4686300" y="1605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4742</xdr:rowOff>
    </xdr:from>
    <xdr:to>
      <xdr:col>20</xdr:col>
      <xdr:colOff>38100</xdr:colOff>
      <xdr:row>95</xdr:row>
      <xdr:rowOff>106342</xdr:rowOff>
    </xdr:to>
    <xdr:sp macro="" textlink="">
      <xdr:nvSpPr>
        <xdr:cNvPr id="249" name="楕円 248"/>
        <xdr:cNvSpPr/>
      </xdr:nvSpPr>
      <xdr:spPr>
        <a:xfrm>
          <a:off x="3746500" y="162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122869</xdr:rowOff>
    </xdr:from>
    <xdr:ext cx="534377" cy="259045"/>
    <xdr:sp macro="" textlink="">
      <xdr:nvSpPr>
        <xdr:cNvPr id="250" name="テキスト ボックス 249"/>
        <xdr:cNvSpPr txBox="1"/>
      </xdr:nvSpPr>
      <xdr:spPr>
        <a:xfrm>
          <a:off x="3530111" y="160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95583</xdr:rowOff>
    </xdr:from>
    <xdr:to>
      <xdr:col>15</xdr:col>
      <xdr:colOff>101600</xdr:colOff>
      <xdr:row>95</xdr:row>
      <xdr:rowOff>25733</xdr:rowOff>
    </xdr:to>
    <xdr:sp macro="" textlink="">
      <xdr:nvSpPr>
        <xdr:cNvPr id="251" name="楕円 250"/>
        <xdr:cNvSpPr/>
      </xdr:nvSpPr>
      <xdr:spPr>
        <a:xfrm>
          <a:off x="2857500" y="162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42260</xdr:rowOff>
    </xdr:from>
    <xdr:ext cx="599010" cy="259045"/>
    <xdr:sp macro="" textlink="">
      <xdr:nvSpPr>
        <xdr:cNvPr id="252" name="テキスト ボックス 251"/>
        <xdr:cNvSpPr txBox="1"/>
      </xdr:nvSpPr>
      <xdr:spPr>
        <a:xfrm>
          <a:off x="2608795" y="159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33361</xdr:rowOff>
    </xdr:from>
    <xdr:to>
      <xdr:col>10</xdr:col>
      <xdr:colOff>165100</xdr:colOff>
      <xdr:row>96</xdr:row>
      <xdr:rowOff>134961</xdr:rowOff>
    </xdr:to>
    <xdr:sp macro="" textlink="">
      <xdr:nvSpPr>
        <xdr:cNvPr id="253" name="楕円 252"/>
        <xdr:cNvSpPr/>
      </xdr:nvSpPr>
      <xdr:spPr>
        <a:xfrm>
          <a:off x="1968500" y="164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151488</xdr:rowOff>
    </xdr:from>
    <xdr:ext cx="534377" cy="259045"/>
    <xdr:sp macro="" textlink="">
      <xdr:nvSpPr>
        <xdr:cNvPr id="254" name="テキスト ボックス 253"/>
        <xdr:cNvSpPr txBox="1"/>
      </xdr:nvSpPr>
      <xdr:spPr>
        <a:xfrm>
          <a:off x="1752111" y="162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91425</xdr:rowOff>
    </xdr:from>
    <xdr:to>
      <xdr:col>6</xdr:col>
      <xdr:colOff>38100</xdr:colOff>
      <xdr:row>97</xdr:row>
      <xdr:rowOff>21575</xdr:rowOff>
    </xdr:to>
    <xdr:sp macro="" textlink="">
      <xdr:nvSpPr>
        <xdr:cNvPr id="255" name="楕円 254"/>
        <xdr:cNvSpPr/>
      </xdr:nvSpPr>
      <xdr:spPr>
        <a:xfrm>
          <a:off x="1079500" y="165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12702</xdr:rowOff>
    </xdr:from>
    <xdr:ext cx="534377" cy="259045"/>
    <xdr:sp macro="" textlink="">
      <xdr:nvSpPr>
        <xdr:cNvPr id="256" name="テキスト ボックス 255"/>
        <xdr:cNvSpPr txBox="1"/>
      </xdr:nvSpPr>
      <xdr:spPr>
        <a:xfrm>
          <a:off x="863111" y="166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25578</xdr:rowOff>
    </xdr:from>
    <xdr:to>
      <xdr:col>55</xdr:col>
      <xdr:colOff>0</xdr:colOff>
      <xdr:row>35</xdr:row>
      <xdr:rowOff>103503</xdr:rowOff>
    </xdr:to>
    <xdr:cxnSp macro="">
      <xdr:nvCxnSpPr>
        <xdr:cNvPr id="283" name="直線コネクタ 282"/>
        <xdr:cNvCxnSpPr/>
      </xdr:nvCxnSpPr>
      <xdr:spPr>
        <a:xfrm>
          <a:off x="9639300" y="6026328"/>
          <a:ext cx="838200" cy="7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16192</xdr:rowOff>
    </xdr:from>
    <xdr:to>
      <xdr:col>50</xdr:col>
      <xdr:colOff>114300</xdr:colOff>
      <xdr:row>35</xdr:row>
      <xdr:rowOff>25578</xdr:rowOff>
    </xdr:to>
    <xdr:cxnSp macro="">
      <xdr:nvCxnSpPr>
        <xdr:cNvPr id="286" name="直線コネクタ 285"/>
        <xdr:cNvCxnSpPr/>
      </xdr:nvCxnSpPr>
      <xdr:spPr>
        <a:xfrm>
          <a:off x="8750300" y="6016942"/>
          <a:ext cx="8890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4524</xdr:rowOff>
    </xdr:from>
    <xdr:to>
      <xdr:col>45</xdr:col>
      <xdr:colOff>177800</xdr:colOff>
      <xdr:row>35</xdr:row>
      <xdr:rowOff>16192</xdr:rowOff>
    </xdr:to>
    <xdr:cxnSp macro="">
      <xdr:nvCxnSpPr>
        <xdr:cNvPr id="289" name="直線コネクタ 288"/>
        <xdr:cNvCxnSpPr/>
      </xdr:nvCxnSpPr>
      <xdr:spPr>
        <a:xfrm>
          <a:off x="7861300" y="5490924"/>
          <a:ext cx="889000" cy="5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4524</xdr:rowOff>
    </xdr:from>
    <xdr:to>
      <xdr:col>41</xdr:col>
      <xdr:colOff>50800</xdr:colOff>
      <xdr:row>36</xdr:row>
      <xdr:rowOff>1246</xdr:rowOff>
    </xdr:to>
    <xdr:cxnSp macro="">
      <xdr:nvCxnSpPr>
        <xdr:cNvPr id="292" name="直線コネクタ 291"/>
        <xdr:cNvCxnSpPr/>
      </xdr:nvCxnSpPr>
      <xdr:spPr>
        <a:xfrm flipV="1">
          <a:off x="6972300" y="5490924"/>
          <a:ext cx="889000" cy="6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52703</xdr:rowOff>
    </xdr:from>
    <xdr:to>
      <xdr:col>55</xdr:col>
      <xdr:colOff>50800</xdr:colOff>
      <xdr:row>35</xdr:row>
      <xdr:rowOff>154303</xdr:rowOff>
    </xdr:to>
    <xdr:sp macro="" textlink="">
      <xdr:nvSpPr>
        <xdr:cNvPr id="302" name="楕円 301"/>
        <xdr:cNvSpPr/>
      </xdr:nvSpPr>
      <xdr:spPr>
        <a:xfrm>
          <a:off x="10426700" y="60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75580</xdr:rowOff>
    </xdr:from>
    <xdr:ext cx="599010" cy="259045"/>
    <xdr:sp macro="" textlink="">
      <xdr:nvSpPr>
        <xdr:cNvPr id="303" name="補助費等該当値テキスト"/>
        <xdr:cNvSpPr txBox="1"/>
      </xdr:nvSpPr>
      <xdr:spPr>
        <a:xfrm>
          <a:off x="10528300" y="590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146228</xdr:rowOff>
    </xdr:from>
    <xdr:to>
      <xdr:col>50</xdr:col>
      <xdr:colOff>165100</xdr:colOff>
      <xdr:row>35</xdr:row>
      <xdr:rowOff>76378</xdr:rowOff>
    </xdr:to>
    <xdr:sp macro="" textlink="">
      <xdr:nvSpPr>
        <xdr:cNvPr id="304" name="楕円 303"/>
        <xdr:cNvSpPr/>
      </xdr:nvSpPr>
      <xdr:spPr>
        <a:xfrm>
          <a:off x="9588500" y="59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92905</xdr:rowOff>
    </xdr:from>
    <xdr:ext cx="599010" cy="259045"/>
    <xdr:sp macro="" textlink="">
      <xdr:nvSpPr>
        <xdr:cNvPr id="305" name="テキスト ボックス 304"/>
        <xdr:cNvSpPr txBox="1"/>
      </xdr:nvSpPr>
      <xdr:spPr>
        <a:xfrm>
          <a:off x="9339795" y="575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136842</xdr:rowOff>
    </xdr:from>
    <xdr:to>
      <xdr:col>46</xdr:col>
      <xdr:colOff>38100</xdr:colOff>
      <xdr:row>35</xdr:row>
      <xdr:rowOff>66992</xdr:rowOff>
    </xdr:to>
    <xdr:sp macro="" textlink="">
      <xdr:nvSpPr>
        <xdr:cNvPr id="306" name="楕円 305"/>
        <xdr:cNvSpPr/>
      </xdr:nvSpPr>
      <xdr:spPr>
        <a:xfrm>
          <a:off x="8699500" y="59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83519</xdr:rowOff>
    </xdr:from>
    <xdr:ext cx="599010" cy="259045"/>
    <xdr:sp macro="" textlink="">
      <xdr:nvSpPr>
        <xdr:cNvPr id="307" name="テキスト ボックス 306"/>
        <xdr:cNvSpPr txBox="1"/>
      </xdr:nvSpPr>
      <xdr:spPr>
        <a:xfrm>
          <a:off x="8450795" y="574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125174</xdr:rowOff>
    </xdr:from>
    <xdr:to>
      <xdr:col>41</xdr:col>
      <xdr:colOff>101600</xdr:colOff>
      <xdr:row>32</xdr:row>
      <xdr:rowOff>55324</xdr:rowOff>
    </xdr:to>
    <xdr:sp macro="" textlink="">
      <xdr:nvSpPr>
        <xdr:cNvPr id="308" name="楕円 307"/>
        <xdr:cNvSpPr/>
      </xdr:nvSpPr>
      <xdr:spPr>
        <a:xfrm>
          <a:off x="7810500" y="54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71851</xdr:rowOff>
    </xdr:from>
    <xdr:ext cx="599010" cy="259045"/>
    <xdr:sp macro="" textlink="">
      <xdr:nvSpPr>
        <xdr:cNvPr id="309" name="テキスト ボックス 308"/>
        <xdr:cNvSpPr txBox="1"/>
      </xdr:nvSpPr>
      <xdr:spPr>
        <a:xfrm>
          <a:off x="7561795" y="521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121896</xdr:rowOff>
    </xdr:from>
    <xdr:to>
      <xdr:col>36</xdr:col>
      <xdr:colOff>165100</xdr:colOff>
      <xdr:row>36</xdr:row>
      <xdr:rowOff>52046</xdr:rowOff>
    </xdr:to>
    <xdr:sp macro="" textlink="">
      <xdr:nvSpPr>
        <xdr:cNvPr id="310" name="楕円 309"/>
        <xdr:cNvSpPr/>
      </xdr:nvSpPr>
      <xdr:spPr>
        <a:xfrm>
          <a:off x="6921500" y="61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68573</xdr:rowOff>
    </xdr:from>
    <xdr:ext cx="599010" cy="259045"/>
    <xdr:sp macro="" textlink="">
      <xdr:nvSpPr>
        <xdr:cNvPr id="311" name="テキスト ボックス 310"/>
        <xdr:cNvSpPr txBox="1"/>
      </xdr:nvSpPr>
      <xdr:spPr>
        <a:xfrm>
          <a:off x="6672795" y="58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84604</xdr:rowOff>
    </xdr:from>
    <xdr:to>
      <xdr:col>55</xdr:col>
      <xdr:colOff>0</xdr:colOff>
      <xdr:row>56</xdr:row>
      <xdr:rowOff>62479</xdr:rowOff>
    </xdr:to>
    <xdr:cxnSp macro="">
      <xdr:nvCxnSpPr>
        <xdr:cNvPr id="342" name="直線コネクタ 341"/>
        <xdr:cNvCxnSpPr/>
      </xdr:nvCxnSpPr>
      <xdr:spPr>
        <a:xfrm flipV="1">
          <a:off x="9639300" y="8657104"/>
          <a:ext cx="838200" cy="100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62479</xdr:rowOff>
    </xdr:from>
    <xdr:to>
      <xdr:col>50</xdr:col>
      <xdr:colOff>114300</xdr:colOff>
      <xdr:row>56</xdr:row>
      <xdr:rowOff>170946</xdr:rowOff>
    </xdr:to>
    <xdr:cxnSp macro="">
      <xdr:nvCxnSpPr>
        <xdr:cNvPr id="345" name="直線コネクタ 344"/>
        <xdr:cNvCxnSpPr/>
      </xdr:nvCxnSpPr>
      <xdr:spPr>
        <a:xfrm flipV="1">
          <a:off x="8750300" y="9663679"/>
          <a:ext cx="889000" cy="10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170946</xdr:rowOff>
    </xdr:from>
    <xdr:to>
      <xdr:col>45</xdr:col>
      <xdr:colOff>177800</xdr:colOff>
      <xdr:row>57</xdr:row>
      <xdr:rowOff>72485</xdr:rowOff>
    </xdr:to>
    <xdr:cxnSp macro="">
      <xdr:nvCxnSpPr>
        <xdr:cNvPr id="348" name="直線コネクタ 347"/>
        <xdr:cNvCxnSpPr/>
      </xdr:nvCxnSpPr>
      <xdr:spPr>
        <a:xfrm flipV="1">
          <a:off x="7861300" y="9772146"/>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72485</xdr:rowOff>
    </xdr:from>
    <xdr:to>
      <xdr:col>41</xdr:col>
      <xdr:colOff>50800</xdr:colOff>
      <xdr:row>57</xdr:row>
      <xdr:rowOff>168660</xdr:rowOff>
    </xdr:to>
    <xdr:cxnSp macro="">
      <xdr:nvCxnSpPr>
        <xdr:cNvPr id="351" name="直線コネクタ 350"/>
        <xdr:cNvCxnSpPr/>
      </xdr:nvCxnSpPr>
      <xdr:spPr>
        <a:xfrm flipV="1">
          <a:off x="6972300" y="9845135"/>
          <a:ext cx="889000" cy="9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33804</xdr:rowOff>
    </xdr:from>
    <xdr:to>
      <xdr:col>55</xdr:col>
      <xdr:colOff>50800</xdr:colOff>
      <xdr:row>50</xdr:row>
      <xdr:rowOff>135404</xdr:rowOff>
    </xdr:to>
    <xdr:sp macro="" textlink="">
      <xdr:nvSpPr>
        <xdr:cNvPr id="361" name="楕円 360"/>
        <xdr:cNvSpPr/>
      </xdr:nvSpPr>
      <xdr:spPr>
        <a:xfrm>
          <a:off x="10426700" y="86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158281</xdr:rowOff>
    </xdr:from>
    <xdr:ext cx="599010" cy="259045"/>
    <xdr:sp macro="" textlink="">
      <xdr:nvSpPr>
        <xdr:cNvPr id="362" name="普通建設事業費該当値テキスト"/>
        <xdr:cNvSpPr txBox="1"/>
      </xdr:nvSpPr>
      <xdr:spPr>
        <a:xfrm>
          <a:off x="10528300" y="855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11679</xdr:rowOff>
    </xdr:from>
    <xdr:to>
      <xdr:col>50</xdr:col>
      <xdr:colOff>165100</xdr:colOff>
      <xdr:row>56</xdr:row>
      <xdr:rowOff>113279</xdr:rowOff>
    </xdr:to>
    <xdr:sp macro="" textlink="">
      <xdr:nvSpPr>
        <xdr:cNvPr id="363" name="楕円 362"/>
        <xdr:cNvSpPr/>
      </xdr:nvSpPr>
      <xdr:spPr>
        <a:xfrm>
          <a:off x="9588500" y="96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129806</xdr:rowOff>
    </xdr:from>
    <xdr:ext cx="599010" cy="259045"/>
    <xdr:sp macro="" textlink="">
      <xdr:nvSpPr>
        <xdr:cNvPr id="364" name="テキスト ボックス 363"/>
        <xdr:cNvSpPr txBox="1"/>
      </xdr:nvSpPr>
      <xdr:spPr>
        <a:xfrm>
          <a:off x="9339795" y="93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120146</xdr:rowOff>
    </xdr:from>
    <xdr:to>
      <xdr:col>46</xdr:col>
      <xdr:colOff>38100</xdr:colOff>
      <xdr:row>57</xdr:row>
      <xdr:rowOff>50296</xdr:rowOff>
    </xdr:to>
    <xdr:sp macro="" textlink="">
      <xdr:nvSpPr>
        <xdr:cNvPr id="365" name="楕円 364"/>
        <xdr:cNvSpPr/>
      </xdr:nvSpPr>
      <xdr:spPr>
        <a:xfrm>
          <a:off x="8699500" y="972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66823</xdr:rowOff>
    </xdr:from>
    <xdr:ext cx="599010" cy="259045"/>
    <xdr:sp macro="" textlink="">
      <xdr:nvSpPr>
        <xdr:cNvPr id="366" name="テキスト ボックス 365"/>
        <xdr:cNvSpPr txBox="1"/>
      </xdr:nvSpPr>
      <xdr:spPr>
        <a:xfrm>
          <a:off x="8450795" y="949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21685</xdr:rowOff>
    </xdr:from>
    <xdr:to>
      <xdr:col>41</xdr:col>
      <xdr:colOff>101600</xdr:colOff>
      <xdr:row>57</xdr:row>
      <xdr:rowOff>123285</xdr:rowOff>
    </xdr:to>
    <xdr:sp macro="" textlink="">
      <xdr:nvSpPr>
        <xdr:cNvPr id="367" name="楕円 366"/>
        <xdr:cNvSpPr/>
      </xdr:nvSpPr>
      <xdr:spPr>
        <a:xfrm>
          <a:off x="7810500" y="97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114412</xdr:rowOff>
    </xdr:from>
    <xdr:ext cx="599010" cy="259045"/>
    <xdr:sp macro="" textlink="">
      <xdr:nvSpPr>
        <xdr:cNvPr id="368" name="テキスト ボックス 367"/>
        <xdr:cNvSpPr txBox="1"/>
      </xdr:nvSpPr>
      <xdr:spPr>
        <a:xfrm>
          <a:off x="7561795" y="988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117860</xdr:rowOff>
    </xdr:from>
    <xdr:to>
      <xdr:col>36</xdr:col>
      <xdr:colOff>165100</xdr:colOff>
      <xdr:row>58</xdr:row>
      <xdr:rowOff>48010</xdr:rowOff>
    </xdr:to>
    <xdr:sp macro="" textlink="">
      <xdr:nvSpPr>
        <xdr:cNvPr id="369" name="楕円 368"/>
        <xdr:cNvSpPr/>
      </xdr:nvSpPr>
      <xdr:spPr>
        <a:xfrm>
          <a:off x="6921500" y="98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39137</xdr:rowOff>
    </xdr:from>
    <xdr:ext cx="534377" cy="259045"/>
    <xdr:sp macro="" textlink="">
      <xdr:nvSpPr>
        <xdr:cNvPr id="370" name="テキスト ボックス 369"/>
        <xdr:cNvSpPr txBox="1"/>
      </xdr:nvSpPr>
      <xdr:spPr>
        <a:xfrm>
          <a:off x="6705111" y="99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97637</xdr:rowOff>
    </xdr:from>
    <xdr:to>
      <xdr:col>55</xdr:col>
      <xdr:colOff>0</xdr:colOff>
      <xdr:row>78</xdr:row>
      <xdr:rowOff>74679</xdr:rowOff>
    </xdr:to>
    <xdr:cxnSp macro="">
      <xdr:nvCxnSpPr>
        <xdr:cNvPr id="401" name="直線コネクタ 400"/>
        <xdr:cNvCxnSpPr/>
      </xdr:nvCxnSpPr>
      <xdr:spPr>
        <a:xfrm flipV="1">
          <a:off x="9639300" y="12099137"/>
          <a:ext cx="838200" cy="134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158282</xdr:rowOff>
    </xdr:from>
    <xdr:to>
      <xdr:col>50</xdr:col>
      <xdr:colOff>114300</xdr:colOff>
      <xdr:row>78</xdr:row>
      <xdr:rowOff>74679</xdr:rowOff>
    </xdr:to>
    <xdr:cxnSp macro="">
      <xdr:nvCxnSpPr>
        <xdr:cNvPr id="404" name="直線コネクタ 403"/>
        <xdr:cNvCxnSpPr/>
      </xdr:nvCxnSpPr>
      <xdr:spPr>
        <a:xfrm>
          <a:off x="8750300" y="13359932"/>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158282</xdr:rowOff>
    </xdr:from>
    <xdr:to>
      <xdr:col>45</xdr:col>
      <xdr:colOff>177800</xdr:colOff>
      <xdr:row>78</xdr:row>
      <xdr:rowOff>82376</xdr:rowOff>
    </xdr:to>
    <xdr:cxnSp macro="">
      <xdr:nvCxnSpPr>
        <xdr:cNvPr id="407" name="直線コネクタ 406"/>
        <xdr:cNvCxnSpPr/>
      </xdr:nvCxnSpPr>
      <xdr:spPr>
        <a:xfrm flipV="1">
          <a:off x="7861300" y="13359932"/>
          <a:ext cx="889000" cy="9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82376</xdr:rowOff>
    </xdr:from>
    <xdr:to>
      <xdr:col>41</xdr:col>
      <xdr:colOff>50800</xdr:colOff>
      <xdr:row>79</xdr:row>
      <xdr:rowOff>67233</xdr:rowOff>
    </xdr:to>
    <xdr:cxnSp macro="">
      <xdr:nvCxnSpPr>
        <xdr:cNvPr id="410" name="直線コネクタ 409"/>
        <xdr:cNvCxnSpPr/>
      </xdr:nvCxnSpPr>
      <xdr:spPr>
        <a:xfrm flipV="1">
          <a:off x="6972300" y="13455476"/>
          <a:ext cx="889000" cy="15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46837</xdr:rowOff>
    </xdr:from>
    <xdr:to>
      <xdr:col>55</xdr:col>
      <xdr:colOff>50800</xdr:colOff>
      <xdr:row>70</xdr:row>
      <xdr:rowOff>148437</xdr:rowOff>
    </xdr:to>
    <xdr:sp macro="" textlink="">
      <xdr:nvSpPr>
        <xdr:cNvPr id="420" name="楕円 419"/>
        <xdr:cNvSpPr/>
      </xdr:nvSpPr>
      <xdr:spPr>
        <a:xfrm>
          <a:off x="10426700" y="120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171314</xdr:rowOff>
    </xdr:from>
    <xdr:ext cx="599010" cy="259045"/>
    <xdr:sp macro="" textlink="">
      <xdr:nvSpPr>
        <xdr:cNvPr id="421" name="普通建設事業費 （ うち新規整備　）該当値テキスト"/>
        <xdr:cNvSpPr txBox="1"/>
      </xdr:nvSpPr>
      <xdr:spPr>
        <a:xfrm>
          <a:off x="10528300" y="120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23879</xdr:rowOff>
    </xdr:from>
    <xdr:to>
      <xdr:col>50</xdr:col>
      <xdr:colOff>165100</xdr:colOff>
      <xdr:row>78</xdr:row>
      <xdr:rowOff>125479</xdr:rowOff>
    </xdr:to>
    <xdr:sp macro="" textlink="">
      <xdr:nvSpPr>
        <xdr:cNvPr id="422" name="楕円 421"/>
        <xdr:cNvSpPr/>
      </xdr:nvSpPr>
      <xdr:spPr>
        <a:xfrm>
          <a:off x="9588500" y="133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116606</xdr:rowOff>
    </xdr:from>
    <xdr:ext cx="534377" cy="259045"/>
    <xdr:sp macro="" textlink="">
      <xdr:nvSpPr>
        <xdr:cNvPr id="423" name="テキスト ボックス 422"/>
        <xdr:cNvSpPr txBox="1"/>
      </xdr:nvSpPr>
      <xdr:spPr>
        <a:xfrm>
          <a:off x="9372111" y="134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107482</xdr:rowOff>
    </xdr:from>
    <xdr:to>
      <xdr:col>46</xdr:col>
      <xdr:colOff>38100</xdr:colOff>
      <xdr:row>78</xdr:row>
      <xdr:rowOff>37632</xdr:rowOff>
    </xdr:to>
    <xdr:sp macro="" textlink="">
      <xdr:nvSpPr>
        <xdr:cNvPr id="424" name="楕円 423"/>
        <xdr:cNvSpPr/>
      </xdr:nvSpPr>
      <xdr:spPr>
        <a:xfrm>
          <a:off x="8699500" y="133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28759</xdr:rowOff>
    </xdr:from>
    <xdr:ext cx="534377" cy="259045"/>
    <xdr:sp macro="" textlink="">
      <xdr:nvSpPr>
        <xdr:cNvPr id="425" name="テキスト ボックス 424"/>
        <xdr:cNvSpPr txBox="1"/>
      </xdr:nvSpPr>
      <xdr:spPr>
        <a:xfrm>
          <a:off x="8483111" y="134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31576</xdr:rowOff>
    </xdr:from>
    <xdr:to>
      <xdr:col>41</xdr:col>
      <xdr:colOff>101600</xdr:colOff>
      <xdr:row>78</xdr:row>
      <xdr:rowOff>133176</xdr:rowOff>
    </xdr:to>
    <xdr:sp macro="" textlink="">
      <xdr:nvSpPr>
        <xdr:cNvPr id="426" name="楕円 425"/>
        <xdr:cNvSpPr/>
      </xdr:nvSpPr>
      <xdr:spPr>
        <a:xfrm>
          <a:off x="7810500" y="134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124303</xdr:rowOff>
    </xdr:from>
    <xdr:ext cx="534377" cy="259045"/>
    <xdr:sp macro="" textlink="">
      <xdr:nvSpPr>
        <xdr:cNvPr id="427" name="テキスト ボックス 426"/>
        <xdr:cNvSpPr txBox="1"/>
      </xdr:nvSpPr>
      <xdr:spPr>
        <a:xfrm>
          <a:off x="7594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16433</xdr:rowOff>
    </xdr:from>
    <xdr:to>
      <xdr:col>36</xdr:col>
      <xdr:colOff>165100</xdr:colOff>
      <xdr:row>79</xdr:row>
      <xdr:rowOff>118033</xdr:rowOff>
    </xdr:to>
    <xdr:sp macro="" textlink="">
      <xdr:nvSpPr>
        <xdr:cNvPr id="428" name="楕円 427"/>
        <xdr:cNvSpPr/>
      </xdr:nvSpPr>
      <xdr:spPr>
        <a:xfrm>
          <a:off x="6921500" y="135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109160</xdr:rowOff>
    </xdr:from>
    <xdr:ext cx="469744" cy="259045"/>
    <xdr:sp macro="" textlink="">
      <xdr:nvSpPr>
        <xdr:cNvPr id="429" name="テキスト ボックス 428"/>
        <xdr:cNvSpPr txBox="1"/>
      </xdr:nvSpPr>
      <xdr:spPr>
        <a:xfrm>
          <a:off x="6737428" y="1365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62356</xdr:rowOff>
    </xdr:from>
    <xdr:to>
      <xdr:col>55</xdr:col>
      <xdr:colOff>0</xdr:colOff>
      <xdr:row>95</xdr:row>
      <xdr:rowOff>22236</xdr:rowOff>
    </xdr:to>
    <xdr:cxnSp macro="">
      <xdr:nvCxnSpPr>
        <xdr:cNvPr id="456" name="直線コネクタ 455"/>
        <xdr:cNvCxnSpPr/>
      </xdr:nvCxnSpPr>
      <xdr:spPr>
        <a:xfrm flipV="1">
          <a:off x="9639300" y="15492856"/>
          <a:ext cx="838200" cy="81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22236</xdr:rowOff>
    </xdr:from>
    <xdr:to>
      <xdr:col>50</xdr:col>
      <xdr:colOff>114300</xdr:colOff>
      <xdr:row>96</xdr:row>
      <xdr:rowOff>41548</xdr:rowOff>
    </xdr:to>
    <xdr:cxnSp macro="">
      <xdr:nvCxnSpPr>
        <xdr:cNvPr id="459" name="直線コネクタ 458"/>
        <xdr:cNvCxnSpPr/>
      </xdr:nvCxnSpPr>
      <xdr:spPr>
        <a:xfrm flipV="1">
          <a:off x="8750300" y="16309986"/>
          <a:ext cx="889000" cy="19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41548</xdr:rowOff>
    </xdr:from>
    <xdr:to>
      <xdr:col>45</xdr:col>
      <xdr:colOff>177800</xdr:colOff>
      <xdr:row>96</xdr:row>
      <xdr:rowOff>141520</xdr:rowOff>
    </xdr:to>
    <xdr:cxnSp macro="">
      <xdr:nvCxnSpPr>
        <xdr:cNvPr id="462" name="直線コネクタ 461"/>
        <xdr:cNvCxnSpPr/>
      </xdr:nvCxnSpPr>
      <xdr:spPr>
        <a:xfrm flipV="1">
          <a:off x="7861300" y="16500748"/>
          <a:ext cx="889000" cy="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141520</xdr:rowOff>
    </xdr:from>
    <xdr:to>
      <xdr:col>41</xdr:col>
      <xdr:colOff>50800</xdr:colOff>
      <xdr:row>97</xdr:row>
      <xdr:rowOff>11223</xdr:rowOff>
    </xdr:to>
    <xdr:cxnSp macro="">
      <xdr:nvCxnSpPr>
        <xdr:cNvPr id="465" name="直線コネクタ 464"/>
        <xdr:cNvCxnSpPr/>
      </xdr:nvCxnSpPr>
      <xdr:spPr>
        <a:xfrm flipV="1">
          <a:off x="6972300" y="16600720"/>
          <a:ext cx="889000" cy="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11556</xdr:rowOff>
    </xdr:from>
    <xdr:to>
      <xdr:col>55</xdr:col>
      <xdr:colOff>50800</xdr:colOff>
      <xdr:row>90</xdr:row>
      <xdr:rowOff>113156</xdr:rowOff>
    </xdr:to>
    <xdr:sp macro="" textlink="">
      <xdr:nvSpPr>
        <xdr:cNvPr id="475" name="楕円 474"/>
        <xdr:cNvSpPr/>
      </xdr:nvSpPr>
      <xdr:spPr>
        <a:xfrm>
          <a:off x="10426700" y="154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103576</xdr:rowOff>
    </xdr:from>
    <xdr:ext cx="599010" cy="259045"/>
    <xdr:sp macro="" textlink="">
      <xdr:nvSpPr>
        <xdr:cNvPr id="476" name="普通建設事業費 （ うち更新整備　）該当値テキスト"/>
        <xdr:cNvSpPr txBox="1"/>
      </xdr:nvSpPr>
      <xdr:spPr>
        <a:xfrm>
          <a:off x="10528300" y="153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142886</xdr:rowOff>
    </xdr:from>
    <xdr:to>
      <xdr:col>50</xdr:col>
      <xdr:colOff>165100</xdr:colOff>
      <xdr:row>95</xdr:row>
      <xdr:rowOff>73036</xdr:rowOff>
    </xdr:to>
    <xdr:sp macro="" textlink="">
      <xdr:nvSpPr>
        <xdr:cNvPr id="477" name="楕円 476"/>
        <xdr:cNvSpPr/>
      </xdr:nvSpPr>
      <xdr:spPr>
        <a:xfrm>
          <a:off x="9588500" y="162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89563</xdr:rowOff>
    </xdr:from>
    <xdr:ext cx="599010" cy="259045"/>
    <xdr:sp macro="" textlink="">
      <xdr:nvSpPr>
        <xdr:cNvPr id="478" name="テキスト ボックス 477"/>
        <xdr:cNvSpPr txBox="1"/>
      </xdr:nvSpPr>
      <xdr:spPr>
        <a:xfrm>
          <a:off x="9339795" y="1603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162198</xdr:rowOff>
    </xdr:from>
    <xdr:to>
      <xdr:col>46</xdr:col>
      <xdr:colOff>38100</xdr:colOff>
      <xdr:row>96</xdr:row>
      <xdr:rowOff>92348</xdr:rowOff>
    </xdr:to>
    <xdr:sp macro="" textlink="">
      <xdr:nvSpPr>
        <xdr:cNvPr id="479" name="楕円 478"/>
        <xdr:cNvSpPr/>
      </xdr:nvSpPr>
      <xdr:spPr>
        <a:xfrm>
          <a:off x="8699500" y="164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108875</xdr:rowOff>
    </xdr:from>
    <xdr:ext cx="534377" cy="259045"/>
    <xdr:sp macro="" textlink="">
      <xdr:nvSpPr>
        <xdr:cNvPr id="480" name="テキスト ボックス 479"/>
        <xdr:cNvSpPr txBox="1"/>
      </xdr:nvSpPr>
      <xdr:spPr>
        <a:xfrm>
          <a:off x="8483111" y="162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90720</xdr:rowOff>
    </xdr:from>
    <xdr:to>
      <xdr:col>41</xdr:col>
      <xdr:colOff>101600</xdr:colOff>
      <xdr:row>97</xdr:row>
      <xdr:rowOff>20870</xdr:rowOff>
    </xdr:to>
    <xdr:sp macro="" textlink="">
      <xdr:nvSpPr>
        <xdr:cNvPr id="481" name="楕円 480"/>
        <xdr:cNvSpPr/>
      </xdr:nvSpPr>
      <xdr:spPr>
        <a:xfrm>
          <a:off x="7810500" y="165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37397</xdr:rowOff>
    </xdr:from>
    <xdr:ext cx="534377" cy="259045"/>
    <xdr:sp macro="" textlink="">
      <xdr:nvSpPr>
        <xdr:cNvPr id="482" name="テキスト ボックス 481"/>
        <xdr:cNvSpPr txBox="1"/>
      </xdr:nvSpPr>
      <xdr:spPr>
        <a:xfrm>
          <a:off x="7594111" y="163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131873</xdr:rowOff>
    </xdr:from>
    <xdr:to>
      <xdr:col>36</xdr:col>
      <xdr:colOff>165100</xdr:colOff>
      <xdr:row>97</xdr:row>
      <xdr:rowOff>62023</xdr:rowOff>
    </xdr:to>
    <xdr:sp macro="" textlink="">
      <xdr:nvSpPr>
        <xdr:cNvPr id="483" name="楕円 482"/>
        <xdr:cNvSpPr/>
      </xdr:nvSpPr>
      <xdr:spPr>
        <a:xfrm>
          <a:off x="6921500" y="165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78550</xdr:rowOff>
    </xdr:from>
    <xdr:ext cx="534377" cy="259045"/>
    <xdr:sp macro="" textlink="">
      <xdr:nvSpPr>
        <xdr:cNvPr id="484" name="テキスト ボックス 483"/>
        <xdr:cNvSpPr txBox="1"/>
      </xdr:nvSpPr>
      <xdr:spPr>
        <a:xfrm>
          <a:off x="6705111" y="163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119858</xdr:rowOff>
    </xdr:from>
    <xdr:to>
      <xdr:col>85</xdr:col>
      <xdr:colOff>127000</xdr:colOff>
      <xdr:row>38</xdr:row>
      <xdr:rowOff>123012</xdr:rowOff>
    </xdr:to>
    <xdr:cxnSp macro="">
      <xdr:nvCxnSpPr>
        <xdr:cNvPr id="511" name="直線コネクタ 510"/>
        <xdr:cNvCxnSpPr/>
      </xdr:nvCxnSpPr>
      <xdr:spPr>
        <a:xfrm flipV="1">
          <a:off x="15481300" y="6634958"/>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123012</xdr:rowOff>
    </xdr:from>
    <xdr:to>
      <xdr:col>81</xdr:col>
      <xdr:colOff>50800</xdr:colOff>
      <xdr:row>38</xdr:row>
      <xdr:rowOff>139700</xdr:rowOff>
    </xdr:to>
    <xdr:cxnSp macro="">
      <xdr:nvCxnSpPr>
        <xdr:cNvPr id="514" name="直線コネクタ 513"/>
        <xdr:cNvCxnSpPr/>
      </xdr:nvCxnSpPr>
      <xdr:spPr>
        <a:xfrm flipV="1">
          <a:off x="14592300" y="66381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162492</xdr:rowOff>
    </xdr:from>
    <xdr:to>
      <xdr:col>76</xdr:col>
      <xdr:colOff>114300</xdr:colOff>
      <xdr:row>38</xdr:row>
      <xdr:rowOff>139700</xdr:rowOff>
    </xdr:to>
    <xdr:cxnSp macro="">
      <xdr:nvCxnSpPr>
        <xdr:cNvPr id="517" name="直線コネクタ 516"/>
        <xdr:cNvCxnSpPr/>
      </xdr:nvCxnSpPr>
      <xdr:spPr>
        <a:xfrm>
          <a:off x="13703300" y="6506142"/>
          <a:ext cx="8890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21079</xdr:rowOff>
    </xdr:from>
    <xdr:to>
      <xdr:col>71</xdr:col>
      <xdr:colOff>177800</xdr:colOff>
      <xdr:row>37</xdr:row>
      <xdr:rowOff>162492</xdr:rowOff>
    </xdr:to>
    <xdr:cxnSp macro="">
      <xdr:nvCxnSpPr>
        <xdr:cNvPr id="520" name="直線コネクタ 519"/>
        <xdr:cNvCxnSpPr/>
      </xdr:nvCxnSpPr>
      <xdr:spPr>
        <a:xfrm>
          <a:off x="12814300" y="6364729"/>
          <a:ext cx="889000" cy="1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69058</xdr:rowOff>
    </xdr:from>
    <xdr:to>
      <xdr:col>85</xdr:col>
      <xdr:colOff>177800</xdr:colOff>
      <xdr:row>38</xdr:row>
      <xdr:rowOff>170658</xdr:rowOff>
    </xdr:to>
    <xdr:sp macro="" textlink="">
      <xdr:nvSpPr>
        <xdr:cNvPr id="530" name="楕円 529"/>
        <xdr:cNvSpPr/>
      </xdr:nvSpPr>
      <xdr:spPr>
        <a:xfrm>
          <a:off x="162687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155435</xdr:rowOff>
    </xdr:from>
    <xdr:ext cx="378565" cy="259045"/>
    <xdr:sp macro="" textlink="">
      <xdr:nvSpPr>
        <xdr:cNvPr id="531" name="災害復旧事業費該当値テキスト"/>
        <xdr:cNvSpPr txBox="1"/>
      </xdr:nvSpPr>
      <xdr:spPr>
        <a:xfrm>
          <a:off x="16370300" y="649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72212</xdr:rowOff>
    </xdr:from>
    <xdr:to>
      <xdr:col>81</xdr:col>
      <xdr:colOff>101600</xdr:colOff>
      <xdr:row>39</xdr:row>
      <xdr:rowOff>2362</xdr:rowOff>
    </xdr:to>
    <xdr:sp macro="" textlink="">
      <xdr:nvSpPr>
        <xdr:cNvPr id="532" name="楕円 531"/>
        <xdr:cNvSpPr/>
      </xdr:nvSpPr>
      <xdr:spPr>
        <a:xfrm>
          <a:off x="15430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164939</xdr:rowOff>
    </xdr:from>
    <xdr:ext cx="378565" cy="259045"/>
    <xdr:sp macro="" textlink="">
      <xdr:nvSpPr>
        <xdr:cNvPr id="533" name="テキスト ボックス 532"/>
        <xdr:cNvSpPr txBox="1"/>
      </xdr:nvSpPr>
      <xdr:spPr>
        <a:xfrm>
          <a:off x="15292017" y="6680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111691</xdr:rowOff>
    </xdr:from>
    <xdr:to>
      <xdr:col>72</xdr:col>
      <xdr:colOff>38100</xdr:colOff>
      <xdr:row>38</xdr:row>
      <xdr:rowOff>41841</xdr:rowOff>
    </xdr:to>
    <xdr:sp macro="" textlink="">
      <xdr:nvSpPr>
        <xdr:cNvPr id="536" name="楕円 535"/>
        <xdr:cNvSpPr/>
      </xdr:nvSpPr>
      <xdr:spPr>
        <a:xfrm>
          <a:off x="136525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58368</xdr:rowOff>
    </xdr:from>
    <xdr:ext cx="469744" cy="259045"/>
    <xdr:sp macro="" textlink="">
      <xdr:nvSpPr>
        <xdr:cNvPr id="537" name="テキスト ボックス 536"/>
        <xdr:cNvSpPr txBox="1"/>
      </xdr:nvSpPr>
      <xdr:spPr>
        <a:xfrm>
          <a:off x="13468428" y="62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141729</xdr:rowOff>
    </xdr:from>
    <xdr:to>
      <xdr:col>67</xdr:col>
      <xdr:colOff>101600</xdr:colOff>
      <xdr:row>37</xdr:row>
      <xdr:rowOff>71879</xdr:rowOff>
    </xdr:to>
    <xdr:sp macro="" textlink="">
      <xdr:nvSpPr>
        <xdr:cNvPr id="538" name="楕円 537"/>
        <xdr:cNvSpPr/>
      </xdr:nvSpPr>
      <xdr:spPr>
        <a:xfrm>
          <a:off x="12763500" y="631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88406</xdr:rowOff>
    </xdr:from>
    <xdr:ext cx="534377" cy="259045"/>
    <xdr:sp macro="" textlink="">
      <xdr:nvSpPr>
        <xdr:cNvPr id="539" name="テキスト ボックス 538"/>
        <xdr:cNvSpPr txBox="1"/>
      </xdr:nvSpPr>
      <xdr:spPr>
        <a:xfrm>
          <a:off x="12547111" y="608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1951</xdr:rowOff>
    </xdr:from>
    <xdr:to>
      <xdr:col>85</xdr:col>
      <xdr:colOff>127000</xdr:colOff>
      <xdr:row>75</xdr:row>
      <xdr:rowOff>56684</xdr:rowOff>
    </xdr:to>
    <xdr:cxnSp macro="">
      <xdr:nvCxnSpPr>
        <xdr:cNvPr id="613" name="直線コネクタ 612"/>
        <xdr:cNvCxnSpPr/>
      </xdr:nvCxnSpPr>
      <xdr:spPr>
        <a:xfrm flipV="1">
          <a:off x="15481300" y="12689251"/>
          <a:ext cx="838200" cy="2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56684</xdr:rowOff>
    </xdr:from>
    <xdr:to>
      <xdr:col>81</xdr:col>
      <xdr:colOff>50800</xdr:colOff>
      <xdr:row>76</xdr:row>
      <xdr:rowOff>95757</xdr:rowOff>
    </xdr:to>
    <xdr:cxnSp macro="">
      <xdr:nvCxnSpPr>
        <xdr:cNvPr id="616" name="直線コネクタ 615"/>
        <xdr:cNvCxnSpPr/>
      </xdr:nvCxnSpPr>
      <xdr:spPr>
        <a:xfrm flipV="1">
          <a:off x="14592300" y="12915434"/>
          <a:ext cx="889000" cy="2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13478</xdr:rowOff>
    </xdr:from>
    <xdr:to>
      <xdr:col>76</xdr:col>
      <xdr:colOff>114300</xdr:colOff>
      <xdr:row>76</xdr:row>
      <xdr:rowOff>95757</xdr:rowOff>
    </xdr:to>
    <xdr:cxnSp macro="">
      <xdr:nvCxnSpPr>
        <xdr:cNvPr id="619" name="直線コネクタ 618"/>
        <xdr:cNvCxnSpPr/>
      </xdr:nvCxnSpPr>
      <xdr:spPr>
        <a:xfrm>
          <a:off x="13703300" y="13043678"/>
          <a:ext cx="889000" cy="8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13478</xdr:rowOff>
    </xdr:from>
    <xdr:to>
      <xdr:col>71</xdr:col>
      <xdr:colOff>177800</xdr:colOff>
      <xdr:row>76</xdr:row>
      <xdr:rowOff>165812</xdr:rowOff>
    </xdr:to>
    <xdr:cxnSp macro="">
      <xdr:nvCxnSpPr>
        <xdr:cNvPr id="622" name="直線コネクタ 621"/>
        <xdr:cNvCxnSpPr/>
      </xdr:nvCxnSpPr>
      <xdr:spPr>
        <a:xfrm flipV="1">
          <a:off x="12814300" y="13043678"/>
          <a:ext cx="889000" cy="1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122601</xdr:rowOff>
    </xdr:from>
    <xdr:to>
      <xdr:col>85</xdr:col>
      <xdr:colOff>177800</xdr:colOff>
      <xdr:row>74</xdr:row>
      <xdr:rowOff>52751</xdr:rowOff>
    </xdr:to>
    <xdr:sp macro="" textlink="">
      <xdr:nvSpPr>
        <xdr:cNvPr id="632" name="楕円 631"/>
        <xdr:cNvSpPr/>
      </xdr:nvSpPr>
      <xdr:spPr>
        <a:xfrm>
          <a:off x="16268700" y="126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145478</xdr:rowOff>
    </xdr:from>
    <xdr:ext cx="599010" cy="259045"/>
    <xdr:sp macro="" textlink="">
      <xdr:nvSpPr>
        <xdr:cNvPr id="633" name="公債費該当値テキスト"/>
        <xdr:cNvSpPr txBox="1"/>
      </xdr:nvSpPr>
      <xdr:spPr>
        <a:xfrm>
          <a:off x="16370300" y="1248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5884</xdr:rowOff>
    </xdr:from>
    <xdr:to>
      <xdr:col>81</xdr:col>
      <xdr:colOff>101600</xdr:colOff>
      <xdr:row>75</xdr:row>
      <xdr:rowOff>107484</xdr:rowOff>
    </xdr:to>
    <xdr:sp macro="" textlink="">
      <xdr:nvSpPr>
        <xdr:cNvPr id="634" name="楕円 633"/>
        <xdr:cNvSpPr/>
      </xdr:nvSpPr>
      <xdr:spPr>
        <a:xfrm>
          <a:off x="15430500" y="128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124011</xdr:rowOff>
    </xdr:from>
    <xdr:ext cx="534377" cy="259045"/>
    <xdr:sp macro="" textlink="">
      <xdr:nvSpPr>
        <xdr:cNvPr id="635" name="テキスト ボックス 634"/>
        <xdr:cNvSpPr txBox="1"/>
      </xdr:nvSpPr>
      <xdr:spPr>
        <a:xfrm>
          <a:off x="15214111" y="1263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44957</xdr:rowOff>
    </xdr:from>
    <xdr:to>
      <xdr:col>76</xdr:col>
      <xdr:colOff>165100</xdr:colOff>
      <xdr:row>76</xdr:row>
      <xdr:rowOff>146557</xdr:rowOff>
    </xdr:to>
    <xdr:sp macro="" textlink="">
      <xdr:nvSpPr>
        <xdr:cNvPr id="636" name="楕円 635"/>
        <xdr:cNvSpPr/>
      </xdr:nvSpPr>
      <xdr:spPr>
        <a:xfrm>
          <a:off x="14541500" y="130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137684</xdr:rowOff>
    </xdr:from>
    <xdr:ext cx="534377" cy="259045"/>
    <xdr:sp macro="" textlink="">
      <xdr:nvSpPr>
        <xdr:cNvPr id="637" name="テキスト ボックス 636"/>
        <xdr:cNvSpPr txBox="1"/>
      </xdr:nvSpPr>
      <xdr:spPr>
        <a:xfrm>
          <a:off x="14325111" y="131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134128</xdr:rowOff>
    </xdr:from>
    <xdr:to>
      <xdr:col>72</xdr:col>
      <xdr:colOff>38100</xdr:colOff>
      <xdr:row>76</xdr:row>
      <xdr:rowOff>64278</xdr:rowOff>
    </xdr:to>
    <xdr:sp macro="" textlink="">
      <xdr:nvSpPr>
        <xdr:cNvPr id="638" name="楕円 637"/>
        <xdr:cNvSpPr/>
      </xdr:nvSpPr>
      <xdr:spPr>
        <a:xfrm>
          <a:off x="13652500" y="1299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80805</xdr:rowOff>
    </xdr:from>
    <xdr:ext cx="534377" cy="259045"/>
    <xdr:sp macro="" textlink="">
      <xdr:nvSpPr>
        <xdr:cNvPr id="639" name="テキスト ボックス 638"/>
        <xdr:cNvSpPr txBox="1"/>
      </xdr:nvSpPr>
      <xdr:spPr>
        <a:xfrm>
          <a:off x="13436111" y="1276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115012</xdr:rowOff>
    </xdr:from>
    <xdr:to>
      <xdr:col>67</xdr:col>
      <xdr:colOff>101600</xdr:colOff>
      <xdr:row>77</xdr:row>
      <xdr:rowOff>45162</xdr:rowOff>
    </xdr:to>
    <xdr:sp macro="" textlink="">
      <xdr:nvSpPr>
        <xdr:cNvPr id="640" name="楕円 639"/>
        <xdr:cNvSpPr/>
      </xdr:nvSpPr>
      <xdr:spPr>
        <a:xfrm>
          <a:off x="12763500" y="131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36289</xdr:rowOff>
    </xdr:from>
    <xdr:ext cx="534377" cy="259045"/>
    <xdr:sp macro="" textlink="">
      <xdr:nvSpPr>
        <xdr:cNvPr id="641" name="テキスト ボックス 640"/>
        <xdr:cNvSpPr txBox="1"/>
      </xdr:nvSpPr>
      <xdr:spPr>
        <a:xfrm>
          <a:off x="12547111" y="132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128690</xdr:rowOff>
    </xdr:from>
    <xdr:to>
      <xdr:col>85</xdr:col>
      <xdr:colOff>127000</xdr:colOff>
      <xdr:row>97</xdr:row>
      <xdr:rowOff>138176</xdr:rowOff>
    </xdr:to>
    <xdr:cxnSp macro="">
      <xdr:nvCxnSpPr>
        <xdr:cNvPr id="670" name="直線コネクタ 669"/>
        <xdr:cNvCxnSpPr/>
      </xdr:nvCxnSpPr>
      <xdr:spPr>
        <a:xfrm flipV="1">
          <a:off x="15481300" y="16759340"/>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126617</xdr:rowOff>
    </xdr:from>
    <xdr:to>
      <xdr:col>81</xdr:col>
      <xdr:colOff>50800</xdr:colOff>
      <xdr:row>97</xdr:row>
      <xdr:rowOff>138176</xdr:rowOff>
    </xdr:to>
    <xdr:cxnSp macro="">
      <xdr:nvCxnSpPr>
        <xdr:cNvPr id="673" name="直線コネクタ 672"/>
        <xdr:cNvCxnSpPr/>
      </xdr:nvCxnSpPr>
      <xdr:spPr>
        <a:xfrm>
          <a:off x="14592300" y="16757267"/>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126617</xdr:rowOff>
    </xdr:from>
    <xdr:to>
      <xdr:col>76</xdr:col>
      <xdr:colOff>114300</xdr:colOff>
      <xdr:row>98</xdr:row>
      <xdr:rowOff>65039</xdr:rowOff>
    </xdr:to>
    <xdr:cxnSp macro="">
      <xdr:nvCxnSpPr>
        <xdr:cNvPr id="676" name="直線コネクタ 675"/>
        <xdr:cNvCxnSpPr/>
      </xdr:nvCxnSpPr>
      <xdr:spPr>
        <a:xfrm flipV="1">
          <a:off x="13703300" y="16757267"/>
          <a:ext cx="889000" cy="10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133635</xdr:rowOff>
    </xdr:from>
    <xdr:to>
      <xdr:col>71</xdr:col>
      <xdr:colOff>177800</xdr:colOff>
      <xdr:row>98</xdr:row>
      <xdr:rowOff>65039</xdr:rowOff>
    </xdr:to>
    <xdr:cxnSp macro="">
      <xdr:nvCxnSpPr>
        <xdr:cNvPr id="679" name="直線コネクタ 678"/>
        <xdr:cNvCxnSpPr/>
      </xdr:nvCxnSpPr>
      <xdr:spPr>
        <a:xfrm>
          <a:off x="12814300" y="16764285"/>
          <a:ext cx="889000" cy="1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77890</xdr:rowOff>
    </xdr:from>
    <xdr:to>
      <xdr:col>85</xdr:col>
      <xdr:colOff>177800</xdr:colOff>
      <xdr:row>98</xdr:row>
      <xdr:rowOff>8040</xdr:rowOff>
    </xdr:to>
    <xdr:sp macro="" textlink="">
      <xdr:nvSpPr>
        <xdr:cNvPr id="689" name="楕円 688"/>
        <xdr:cNvSpPr/>
      </xdr:nvSpPr>
      <xdr:spPr>
        <a:xfrm>
          <a:off x="16268700" y="167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100767</xdr:rowOff>
    </xdr:from>
    <xdr:ext cx="534377" cy="259045"/>
    <xdr:sp macro="" textlink="">
      <xdr:nvSpPr>
        <xdr:cNvPr id="690" name="積立金該当値テキスト"/>
        <xdr:cNvSpPr txBox="1"/>
      </xdr:nvSpPr>
      <xdr:spPr>
        <a:xfrm>
          <a:off x="16370300" y="165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87376</xdr:rowOff>
    </xdr:from>
    <xdr:to>
      <xdr:col>81</xdr:col>
      <xdr:colOff>101600</xdr:colOff>
      <xdr:row>98</xdr:row>
      <xdr:rowOff>17526</xdr:rowOff>
    </xdr:to>
    <xdr:sp macro="" textlink="">
      <xdr:nvSpPr>
        <xdr:cNvPr id="691" name="楕円 690"/>
        <xdr:cNvSpPr/>
      </xdr:nvSpPr>
      <xdr:spPr>
        <a:xfrm>
          <a:off x="15430500" y="167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34053</xdr:rowOff>
    </xdr:from>
    <xdr:ext cx="534377" cy="259045"/>
    <xdr:sp macro="" textlink="">
      <xdr:nvSpPr>
        <xdr:cNvPr id="692" name="テキスト ボックス 691"/>
        <xdr:cNvSpPr txBox="1"/>
      </xdr:nvSpPr>
      <xdr:spPr>
        <a:xfrm>
          <a:off x="15214111" y="164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75817</xdr:rowOff>
    </xdr:from>
    <xdr:to>
      <xdr:col>76</xdr:col>
      <xdr:colOff>165100</xdr:colOff>
      <xdr:row>98</xdr:row>
      <xdr:rowOff>5967</xdr:rowOff>
    </xdr:to>
    <xdr:sp macro="" textlink="">
      <xdr:nvSpPr>
        <xdr:cNvPr id="693" name="楕円 692"/>
        <xdr:cNvSpPr/>
      </xdr:nvSpPr>
      <xdr:spPr>
        <a:xfrm>
          <a:off x="14541500" y="167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22494</xdr:rowOff>
    </xdr:from>
    <xdr:ext cx="534377" cy="259045"/>
    <xdr:sp macro="" textlink="">
      <xdr:nvSpPr>
        <xdr:cNvPr id="694" name="テキスト ボックス 693"/>
        <xdr:cNvSpPr txBox="1"/>
      </xdr:nvSpPr>
      <xdr:spPr>
        <a:xfrm>
          <a:off x="14325111" y="16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14239</xdr:rowOff>
    </xdr:from>
    <xdr:to>
      <xdr:col>72</xdr:col>
      <xdr:colOff>38100</xdr:colOff>
      <xdr:row>98</xdr:row>
      <xdr:rowOff>115839</xdr:rowOff>
    </xdr:to>
    <xdr:sp macro="" textlink="">
      <xdr:nvSpPr>
        <xdr:cNvPr id="695" name="楕円 694"/>
        <xdr:cNvSpPr/>
      </xdr:nvSpPr>
      <xdr:spPr>
        <a:xfrm>
          <a:off x="13652500" y="168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132366</xdr:rowOff>
    </xdr:from>
    <xdr:ext cx="534377" cy="259045"/>
    <xdr:sp macro="" textlink="">
      <xdr:nvSpPr>
        <xdr:cNvPr id="696" name="テキスト ボックス 695"/>
        <xdr:cNvSpPr txBox="1"/>
      </xdr:nvSpPr>
      <xdr:spPr>
        <a:xfrm>
          <a:off x="13436111" y="165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82835</xdr:rowOff>
    </xdr:from>
    <xdr:to>
      <xdr:col>67</xdr:col>
      <xdr:colOff>101600</xdr:colOff>
      <xdr:row>98</xdr:row>
      <xdr:rowOff>12985</xdr:rowOff>
    </xdr:to>
    <xdr:sp macro="" textlink="">
      <xdr:nvSpPr>
        <xdr:cNvPr id="697" name="楕円 696"/>
        <xdr:cNvSpPr/>
      </xdr:nvSpPr>
      <xdr:spPr>
        <a:xfrm>
          <a:off x="12763500" y="167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29512</xdr:rowOff>
    </xdr:from>
    <xdr:ext cx="534377" cy="259045"/>
    <xdr:sp macro="" textlink="">
      <xdr:nvSpPr>
        <xdr:cNvPr id="698" name="テキスト ボックス 697"/>
        <xdr:cNvSpPr txBox="1"/>
      </xdr:nvSpPr>
      <xdr:spPr>
        <a:xfrm>
          <a:off x="12547111" y="1648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55205</xdr:rowOff>
    </xdr:from>
    <xdr:to>
      <xdr:col>116</xdr:col>
      <xdr:colOff>63500</xdr:colOff>
      <xdr:row>71</xdr:row>
      <xdr:rowOff>78000</xdr:rowOff>
    </xdr:to>
    <xdr:cxnSp macro="">
      <xdr:nvCxnSpPr>
        <xdr:cNvPr id="841" name="直線コネクタ 840"/>
        <xdr:cNvCxnSpPr/>
      </xdr:nvCxnSpPr>
      <xdr:spPr>
        <a:xfrm flipV="1">
          <a:off x="21323300" y="12228155"/>
          <a:ext cx="8382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78000</xdr:rowOff>
    </xdr:from>
    <xdr:to>
      <xdr:col>111</xdr:col>
      <xdr:colOff>177800</xdr:colOff>
      <xdr:row>71</xdr:row>
      <xdr:rowOff>88406</xdr:rowOff>
    </xdr:to>
    <xdr:cxnSp macro="">
      <xdr:nvCxnSpPr>
        <xdr:cNvPr id="844" name="直線コネクタ 843"/>
        <xdr:cNvCxnSpPr/>
      </xdr:nvCxnSpPr>
      <xdr:spPr>
        <a:xfrm flipV="1">
          <a:off x="20434300" y="12250950"/>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88406</xdr:rowOff>
    </xdr:from>
    <xdr:to>
      <xdr:col>107</xdr:col>
      <xdr:colOff>50800</xdr:colOff>
      <xdr:row>71</xdr:row>
      <xdr:rowOff>126964</xdr:rowOff>
    </xdr:to>
    <xdr:cxnSp macro="">
      <xdr:nvCxnSpPr>
        <xdr:cNvPr id="847" name="直線コネクタ 846"/>
        <xdr:cNvCxnSpPr/>
      </xdr:nvCxnSpPr>
      <xdr:spPr>
        <a:xfrm flipV="1">
          <a:off x="19545300" y="12261356"/>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43231</xdr:rowOff>
    </xdr:from>
    <xdr:to>
      <xdr:col>102</xdr:col>
      <xdr:colOff>114300</xdr:colOff>
      <xdr:row>71</xdr:row>
      <xdr:rowOff>126964</xdr:rowOff>
    </xdr:to>
    <xdr:cxnSp macro="">
      <xdr:nvCxnSpPr>
        <xdr:cNvPr id="850" name="直線コネクタ 849"/>
        <xdr:cNvCxnSpPr/>
      </xdr:nvCxnSpPr>
      <xdr:spPr>
        <a:xfrm>
          <a:off x="18656300" y="12216181"/>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4405</xdr:rowOff>
    </xdr:from>
    <xdr:to>
      <xdr:col>116</xdr:col>
      <xdr:colOff>114300</xdr:colOff>
      <xdr:row>71</xdr:row>
      <xdr:rowOff>106005</xdr:rowOff>
    </xdr:to>
    <xdr:sp macro="" textlink="">
      <xdr:nvSpPr>
        <xdr:cNvPr id="860" name="楕円 859"/>
        <xdr:cNvSpPr/>
      </xdr:nvSpPr>
      <xdr:spPr>
        <a:xfrm>
          <a:off x="22110700" y="12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27282</xdr:rowOff>
    </xdr:from>
    <xdr:ext cx="599010" cy="259045"/>
    <xdr:sp macro="" textlink="">
      <xdr:nvSpPr>
        <xdr:cNvPr id="861" name="繰出金該当値テキスト"/>
        <xdr:cNvSpPr txBox="1"/>
      </xdr:nvSpPr>
      <xdr:spPr>
        <a:xfrm>
          <a:off x="22212300" y="1202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27200</xdr:rowOff>
    </xdr:from>
    <xdr:to>
      <xdr:col>112</xdr:col>
      <xdr:colOff>38100</xdr:colOff>
      <xdr:row>71</xdr:row>
      <xdr:rowOff>128800</xdr:rowOff>
    </xdr:to>
    <xdr:sp macro="" textlink="">
      <xdr:nvSpPr>
        <xdr:cNvPr id="862" name="楕円 861"/>
        <xdr:cNvSpPr/>
      </xdr:nvSpPr>
      <xdr:spPr>
        <a:xfrm>
          <a:off x="21272500" y="122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145327</xdr:rowOff>
    </xdr:from>
    <xdr:ext cx="599010" cy="259045"/>
    <xdr:sp macro="" textlink="">
      <xdr:nvSpPr>
        <xdr:cNvPr id="863" name="テキスト ボックス 862"/>
        <xdr:cNvSpPr txBox="1"/>
      </xdr:nvSpPr>
      <xdr:spPr>
        <a:xfrm>
          <a:off x="21023795" y="119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37606</xdr:rowOff>
    </xdr:from>
    <xdr:to>
      <xdr:col>107</xdr:col>
      <xdr:colOff>101600</xdr:colOff>
      <xdr:row>71</xdr:row>
      <xdr:rowOff>139206</xdr:rowOff>
    </xdr:to>
    <xdr:sp macro="" textlink="">
      <xdr:nvSpPr>
        <xdr:cNvPr id="864" name="楕円 863"/>
        <xdr:cNvSpPr/>
      </xdr:nvSpPr>
      <xdr:spPr>
        <a:xfrm>
          <a:off x="20383500" y="122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155733</xdr:rowOff>
    </xdr:from>
    <xdr:ext cx="599010" cy="259045"/>
    <xdr:sp macro="" textlink="">
      <xdr:nvSpPr>
        <xdr:cNvPr id="865" name="テキスト ボックス 864"/>
        <xdr:cNvSpPr txBox="1"/>
      </xdr:nvSpPr>
      <xdr:spPr>
        <a:xfrm>
          <a:off x="20134795" y="1198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76164</xdr:rowOff>
    </xdr:from>
    <xdr:to>
      <xdr:col>102</xdr:col>
      <xdr:colOff>165100</xdr:colOff>
      <xdr:row>72</xdr:row>
      <xdr:rowOff>6314</xdr:rowOff>
    </xdr:to>
    <xdr:sp macro="" textlink="">
      <xdr:nvSpPr>
        <xdr:cNvPr id="866" name="楕円 865"/>
        <xdr:cNvSpPr/>
      </xdr:nvSpPr>
      <xdr:spPr>
        <a:xfrm>
          <a:off x="19494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22841</xdr:rowOff>
    </xdr:from>
    <xdr:ext cx="599010" cy="259045"/>
    <xdr:sp macro="" textlink="">
      <xdr:nvSpPr>
        <xdr:cNvPr id="867" name="テキスト ボックス 866"/>
        <xdr:cNvSpPr txBox="1"/>
      </xdr:nvSpPr>
      <xdr:spPr>
        <a:xfrm>
          <a:off x="19245795" y="1202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163881</xdr:rowOff>
    </xdr:from>
    <xdr:to>
      <xdr:col>98</xdr:col>
      <xdr:colOff>38100</xdr:colOff>
      <xdr:row>71</xdr:row>
      <xdr:rowOff>94031</xdr:rowOff>
    </xdr:to>
    <xdr:sp macro="" textlink="">
      <xdr:nvSpPr>
        <xdr:cNvPr id="868" name="楕円 867"/>
        <xdr:cNvSpPr/>
      </xdr:nvSpPr>
      <xdr:spPr>
        <a:xfrm>
          <a:off x="18605500" y="121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110558</xdr:rowOff>
    </xdr:from>
    <xdr:ext cx="599010" cy="259045"/>
    <xdr:sp macro="" textlink="">
      <xdr:nvSpPr>
        <xdr:cNvPr id="869" name="テキスト ボックス 868"/>
        <xdr:cNvSpPr txBox="1"/>
      </xdr:nvSpPr>
      <xdr:spPr>
        <a:xfrm>
          <a:off x="18356795" y="119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性質別項目を比較すると概ね類似団体の平均に近い項目も多いが、突出して上回っているものとしては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普通建設事業費、公債費及び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令和５年度はスポーツ健康増進施設建設事業（約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1,080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百万円）や中学校新校舎建設事業（約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百万円）等により普通建設事業費が大きく増加し、公債費については旧合併特例事業債の繰上償還（約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百万）により増加となった。また、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本町にお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地形的要素により、水道事業、下水道事業が広範囲にわたり、非効率な部分が多いことが理由に挙げられる。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人件費、補助費等、維持補修費等も類似団体の平均を上回る項目となり、その理由として前項同様に地形的な条件や町の面積及び過疎化による人口減少、公共施設の老朽化に対する維持費などにより行政コストが嵩む結果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全国的な人口減少や少子高齢化への対策は、本町においても喫緊の課題となっている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受益者負担の徹底や新たな財源確保などの措置を講じながら、本町の将来ビジョンを基軸に「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総合戦略」に基づき計画と実施結果を評価しつつ、また公共施設の適正配置、集約化等により行政の効率化を図りながら、必要な対策と行動により課題解消を進めるとともに安定した財政運営に努める。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50927</xdr:rowOff>
    </xdr:from>
    <xdr:to>
      <xdr:col>24</xdr:col>
      <xdr:colOff>63500</xdr:colOff>
      <xdr:row>36</xdr:row>
      <xdr:rowOff>76264</xdr:rowOff>
    </xdr:to>
    <xdr:cxnSp macro="">
      <xdr:nvCxnSpPr>
        <xdr:cNvPr id="61" name="直線コネクタ 60"/>
        <xdr:cNvCxnSpPr/>
      </xdr:nvCxnSpPr>
      <xdr:spPr>
        <a:xfrm flipV="1">
          <a:off x="3797300" y="6223127"/>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76264</xdr:rowOff>
    </xdr:from>
    <xdr:to>
      <xdr:col>19</xdr:col>
      <xdr:colOff>177800</xdr:colOff>
      <xdr:row>36</xdr:row>
      <xdr:rowOff>120269</xdr:rowOff>
    </xdr:to>
    <xdr:cxnSp macro="">
      <xdr:nvCxnSpPr>
        <xdr:cNvPr id="64" name="直線コネクタ 63"/>
        <xdr:cNvCxnSpPr/>
      </xdr:nvCxnSpPr>
      <xdr:spPr>
        <a:xfrm flipV="1">
          <a:off x="2908300" y="6248464"/>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120269</xdr:rowOff>
    </xdr:from>
    <xdr:to>
      <xdr:col>15</xdr:col>
      <xdr:colOff>50800</xdr:colOff>
      <xdr:row>36</xdr:row>
      <xdr:rowOff>149797</xdr:rowOff>
    </xdr:to>
    <xdr:cxnSp macro="">
      <xdr:nvCxnSpPr>
        <xdr:cNvPr id="67" name="直線コネクタ 66"/>
        <xdr:cNvCxnSpPr/>
      </xdr:nvCxnSpPr>
      <xdr:spPr>
        <a:xfrm flipV="1">
          <a:off x="2019300" y="6292469"/>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149797</xdr:rowOff>
    </xdr:from>
    <xdr:to>
      <xdr:col>10</xdr:col>
      <xdr:colOff>114300</xdr:colOff>
      <xdr:row>36</xdr:row>
      <xdr:rowOff>153607</xdr:rowOff>
    </xdr:to>
    <xdr:cxnSp macro="">
      <xdr:nvCxnSpPr>
        <xdr:cNvPr id="70" name="直線コネクタ 69"/>
        <xdr:cNvCxnSpPr/>
      </xdr:nvCxnSpPr>
      <xdr:spPr>
        <a:xfrm flipV="1">
          <a:off x="1130300" y="63219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xdr:rowOff>
    </xdr:from>
    <xdr:to>
      <xdr:col>24</xdr:col>
      <xdr:colOff>114300</xdr:colOff>
      <xdr:row>36</xdr:row>
      <xdr:rowOff>101727</xdr:rowOff>
    </xdr:to>
    <xdr:sp macro="" textlink="">
      <xdr:nvSpPr>
        <xdr:cNvPr id="80" name="楕円 79"/>
        <xdr:cNvSpPr/>
      </xdr:nvSpPr>
      <xdr:spPr>
        <a:xfrm>
          <a:off x="45847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150004</xdr:rowOff>
    </xdr:from>
    <xdr:ext cx="469744" cy="259045"/>
    <xdr:sp macro="" textlink="">
      <xdr:nvSpPr>
        <xdr:cNvPr id="81" name="議会費該当値テキスト"/>
        <xdr:cNvSpPr txBox="1"/>
      </xdr:nvSpPr>
      <xdr:spPr>
        <a:xfrm>
          <a:off x="4686300" y="61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25464</xdr:rowOff>
    </xdr:from>
    <xdr:to>
      <xdr:col>20</xdr:col>
      <xdr:colOff>38100</xdr:colOff>
      <xdr:row>36</xdr:row>
      <xdr:rowOff>127064</xdr:rowOff>
    </xdr:to>
    <xdr:sp macro="" textlink="">
      <xdr:nvSpPr>
        <xdr:cNvPr id="82" name="楕円 81"/>
        <xdr:cNvSpPr/>
      </xdr:nvSpPr>
      <xdr:spPr>
        <a:xfrm>
          <a:off x="3746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118191</xdr:rowOff>
    </xdr:from>
    <xdr:ext cx="469744" cy="259045"/>
    <xdr:sp macro="" textlink="">
      <xdr:nvSpPr>
        <xdr:cNvPr id="83" name="テキスト ボックス 82"/>
        <xdr:cNvSpPr txBox="1"/>
      </xdr:nvSpPr>
      <xdr:spPr>
        <a:xfrm>
          <a:off x="3562428" y="62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69469</xdr:rowOff>
    </xdr:from>
    <xdr:to>
      <xdr:col>15</xdr:col>
      <xdr:colOff>101600</xdr:colOff>
      <xdr:row>36</xdr:row>
      <xdr:rowOff>171069</xdr:rowOff>
    </xdr:to>
    <xdr:sp macro="" textlink="">
      <xdr:nvSpPr>
        <xdr:cNvPr id="84" name="楕円 83"/>
        <xdr:cNvSpPr/>
      </xdr:nvSpPr>
      <xdr:spPr>
        <a:xfrm>
          <a:off x="2857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162196</xdr:rowOff>
    </xdr:from>
    <xdr:ext cx="469744" cy="259045"/>
    <xdr:sp macro="" textlink="">
      <xdr:nvSpPr>
        <xdr:cNvPr id="85" name="テキスト ボックス 84"/>
        <xdr:cNvSpPr txBox="1"/>
      </xdr:nvSpPr>
      <xdr:spPr>
        <a:xfrm>
          <a:off x="2673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98997</xdr:rowOff>
    </xdr:from>
    <xdr:to>
      <xdr:col>10</xdr:col>
      <xdr:colOff>165100</xdr:colOff>
      <xdr:row>37</xdr:row>
      <xdr:rowOff>29147</xdr:rowOff>
    </xdr:to>
    <xdr:sp macro="" textlink="">
      <xdr:nvSpPr>
        <xdr:cNvPr id="86" name="楕円 85"/>
        <xdr:cNvSpPr/>
      </xdr:nvSpPr>
      <xdr:spPr>
        <a:xfrm>
          <a:off x="1968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20274</xdr:rowOff>
    </xdr:from>
    <xdr:ext cx="469744" cy="259045"/>
    <xdr:sp macro="" textlink="">
      <xdr:nvSpPr>
        <xdr:cNvPr id="87" name="テキスト ボックス 86"/>
        <xdr:cNvSpPr txBox="1"/>
      </xdr:nvSpPr>
      <xdr:spPr>
        <a:xfrm>
          <a:off x="1784428" y="63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102807</xdr:rowOff>
    </xdr:from>
    <xdr:to>
      <xdr:col>6</xdr:col>
      <xdr:colOff>38100</xdr:colOff>
      <xdr:row>37</xdr:row>
      <xdr:rowOff>32957</xdr:rowOff>
    </xdr:to>
    <xdr:sp macro="" textlink="">
      <xdr:nvSpPr>
        <xdr:cNvPr id="88" name="楕円 87"/>
        <xdr:cNvSpPr/>
      </xdr:nvSpPr>
      <xdr:spPr>
        <a:xfrm>
          <a:off x="1079500" y="62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24084</xdr:rowOff>
    </xdr:from>
    <xdr:ext cx="469744" cy="259045"/>
    <xdr:sp macro="" textlink="">
      <xdr:nvSpPr>
        <xdr:cNvPr id="89" name="テキスト ボックス 88"/>
        <xdr:cNvSpPr txBox="1"/>
      </xdr:nvSpPr>
      <xdr:spPr>
        <a:xfrm>
          <a:off x="895428" y="636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96689</xdr:rowOff>
    </xdr:from>
    <xdr:to>
      <xdr:col>24</xdr:col>
      <xdr:colOff>63500</xdr:colOff>
      <xdr:row>56</xdr:row>
      <xdr:rowOff>104632</xdr:rowOff>
    </xdr:to>
    <xdr:cxnSp macro="">
      <xdr:nvCxnSpPr>
        <xdr:cNvPr id="116" name="直線コネクタ 115"/>
        <xdr:cNvCxnSpPr/>
      </xdr:nvCxnSpPr>
      <xdr:spPr>
        <a:xfrm>
          <a:off x="3797300" y="9697889"/>
          <a:ext cx="8382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74380</xdr:rowOff>
    </xdr:from>
    <xdr:to>
      <xdr:col>19</xdr:col>
      <xdr:colOff>177800</xdr:colOff>
      <xdr:row>56</xdr:row>
      <xdr:rowOff>96689</xdr:rowOff>
    </xdr:to>
    <xdr:cxnSp macro="">
      <xdr:nvCxnSpPr>
        <xdr:cNvPr id="119" name="直線コネクタ 118"/>
        <xdr:cNvCxnSpPr/>
      </xdr:nvCxnSpPr>
      <xdr:spPr>
        <a:xfrm>
          <a:off x="2908300" y="9675580"/>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94976</xdr:rowOff>
    </xdr:from>
    <xdr:to>
      <xdr:col>15</xdr:col>
      <xdr:colOff>50800</xdr:colOff>
      <xdr:row>56</xdr:row>
      <xdr:rowOff>74380</xdr:rowOff>
    </xdr:to>
    <xdr:cxnSp macro="">
      <xdr:nvCxnSpPr>
        <xdr:cNvPr id="122" name="直線コネクタ 121"/>
        <xdr:cNvCxnSpPr/>
      </xdr:nvCxnSpPr>
      <xdr:spPr>
        <a:xfrm>
          <a:off x="2019300" y="9524726"/>
          <a:ext cx="889000" cy="1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94976</xdr:rowOff>
    </xdr:from>
    <xdr:to>
      <xdr:col>10</xdr:col>
      <xdr:colOff>114300</xdr:colOff>
      <xdr:row>56</xdr:row>
      <xdr:rowOff>106649</xdr:rowOff>
    </xdr:to>
    <xdr:cxnSp macro="">
      <xdr:nvCxnSpPr>
        <xdr:cNvPr id="125" name="直線コネクタ 124"/>
        <xdr:cNvCxnSpPr/>
      </xdr:nvCxnSpPr>
      <xdr:spPr>
        <a:xfrm flipV="1">
          <a:off x="1130300" y="9524726"/>
          <a:ext cx="889000" cy="18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53832</xdr:rowOff>
    </xdr:from>
    <xdr:to>
      <xdr:col>24</xdr:col>
      <xdr:colOff>114300</xdr:colOff>
      <xdr:row>56</xdr:row>
      <xdr:rowOff>155432</xdr:rowOff>
    </xdr:to>
    <xdr:sp macro="" textlink="">
      <xdr:nvSpPr>
        <xdr:cNvPr id="135" name="楕円 134"/>
        <xdr:cNvSpPr/>
      </xdr:nvSpPr>
      <xdr:spPr>
        <a:xfrm>
          <a:off x="4584700" y="9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76709</xdr:rowOff>
    </xdr:from>
    <xdr:ext cx="599010" cy="259045"/>
    <xdr:sp macro="" textlink="">
      <xdr:nvSpPr>
        <xdr:cNvPr id="136" name="総務費該当値テキスト"/>
        <xdr:cNvSpPr txBox="1"/>
      </xdr:nvSpPr>
      <xdr:spPr>
        <a:xfrm>
          <a:off x="4686300" y="950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45889</xdr:rowOff>
    </xdr:from>
    <xdr:to>
      <xdr:col>20</xdr:col>
      <xdr:colOff>38100</xdr:colOff>
      <xdr:row>56</xdr:row>
      <xdr:rowOff>147489</xdr:rowOff>
    </xdr:to>
    <xdr:sp macro="" textlink="">
      <xdr:nvSpPr>
        <xdr:cNvPr id="137" name="楕円 136"/>
        <xdr:cNvSpPr/>
      </xdr:nvSpPr>
      <xdr:spPr>
        <a:xfrm>
          <a:off x="3746500" y="96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164016</xdr:rowOff>
    </xdr:from>
    <xdr:ext cx="599010" cy="259045"/>
    <xdr:sp macro="" textlink="">
      <xdr:nvSpPr>
        <xdr:cNvPr id="138" name="テキスト ボックス 137"/>
        <xdr:cNvSpPr txBox="1"/>
      </xdr:nvSpPr>
      <xdr:spPr>
        <a:xfrm>
          <a:off x="3497795" y="942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23580</xdr:rowOff>
    </xdr:from>
    <xdr:to>
      <xdr:col>15</xdr:col>
      <xdr:colOff>101600</xdr:colOff>
      <xdr:row>56</xdr:row>
      <xdr:rowOff>125180</xdr:rowOff>
    </xdr:to>
    <xdr:sp macro="" textlink="">
      <xdr:nvSpPr>
        <xdr:cNvPr id="139" name="楕円 138"/>
        <xdr:cNvSpPr/>
      </xdr:nvSpPr>
      <xdr:spPr>
        <a:xfrm>
          <a:off x="2857500" y="96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141707</xdr:rowOff>
    </xdr:from>
    <xdr:ext cx="599010" cy="259045"/>
    <xdr:sp macro="" textlink="">
      <xdr:nvSpPr>
        <xdr:cNvPr id="140" name="テキスト ボックス 139"/>
        <xdr:cNvSpPr txBox="1"/>
      </xdr:nvSpPr>
      <xdr:spPr>
        <a:xfrm>
          <a:off x="2608795" y="940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44176</xdr:rowOff>
    </xdr:from>
    <xdr:to>
      <xdr:col>10</xdr:col>
      <xdr:colOff>165100</xdr:colOff>
      <xdr:row>55</xdr:row>
      <xdr:rowOff>145776</xdr:rowOff>
    </xdr:to>
    <xdr:sp macro="" textlink="">
      <xdr:nvSpPr>
        <xdr:cNvPr id="141" name="楕円 140"/>
        <xdr:cNvSpPr/>
      </xdr:nvSpPr>
      <xdr:spPr>
        <a:xfrm>
          <a:off x="1968500" y="94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162303</xdr:rowOff>
    </xdr:from>
    <xdr:ext cx="599010" cy="259045"/>
    <xdr:sp macro="" textlink="">
      <xdr:nvSpPr>
        <xdr:cNvPr id="142" name="テキスト ボックス 141"/>
        <xdr:cNvSpPr txBox="1"/>
      </xdr:nvSpPr>
      <xdr:spPr>
        <a:xfrm>
          <a:off x="1719795" y="924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55849</xdr:rowOff>
    </xdr:from>
    <xdr:to>
      <xdr:col>6</xdr:col>
      <xdr:colOff>38100</xdr:colOff>
      <xdr:row>56</xdr:row>
      <xdr:rowOff>157449</xdr:rowOff>
    </xdr:to>
    <xdr:sp macro="" textlink="">
      <xdr:nvSpPr>
        <xdr:cNvPr id="143" name="楕円 142"/>
        <xdr:cNvSpPr/>
      </xdr:nvSpPr>
      <xdr:spPr>
        <a:xfrm>
          <a:off x="1079500" y="96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2526</xdr:rowOff>
    </xdr:from>
    <xdr:ext cx="599010" cy="259045"/>
    <xdr:sp macro="" textlink="">
      <xdr:nvSpPr>
        <xdr:cNvPr id="144" name="テキスト ボックス 143"/>
        <xdr:cNvSpPr txBox="1"/>
      </xdr:nvSpPr>
      <xdr:spPr>
        <a:xfrm>
          <a:off x="830795" y="943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107202</xdr:rowOff>
    </xdr:from>
    <xdr:to>
      <xdr:col>24</xdr:col>
      <xdr:colOff>63500</xdr:colOff>
      <xdr:row>75</xdr:row>
      <xdr:rowOff>159066</xdr:rowOff>
    </xdr:to>
    <xdr:cxnSp macro="">
      <xdr:nvCxnSpPr>
        <xdr:cNvPr id="172" name="直線コネクタ 171"/>
        <xdr:cNvCxnSpPr/>
      </xdr:nvCxnSpPr>
      <xdr:spPr>
        <a:xfrm flipV="1">
          <a:off x="3797300" y="12965952"/>
          <a:ext cx="838200" cy="5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119551</xdr:rowOff>
    </xdr:from>
    <xdr:to>
      <xdr:col>19</xdr:col>
      <xdr:colOff>177800</xdr:colOff>
      <xdr:row>75</xdr:row>
      <xdr:rowOff>159066</xdr:rowOff>
    </xdr:to>
    <xdr:cxnSp macro="">
      <xdr:nvCxnSpPr>
        <xdr:cNvPr id="175" name="直線コネクタ 174"/>
        <xdr:cNvCxnSpPr/>
      </xdr:nvCxnSpPr>
      <xdr:spPr>
        <a:xfrm>
          <a:off x="2908300" y="12978301"/>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119551</xdr:rowOff>
    </xdr:from>
    <xdr:to>
      <xdr:col>15</xdr:col>
      <xdr:colOff>50800</xdr:colOff>
      <xdr:row>76</xdr:row>
      <xdr:rowOff>65363</xdr:rowOff>
    </xdr:to>
    <xdr:cxnSp macro="">
      <xdr:nvCxnSpPr>
        <xdr:cNvPr id="178" name="直線コネクタ 177"/>
        <xdr:cNvCxnSpPr/>
      </xdr:nvCxnSpPr>
      <xdr:spPr>
        <a:xfrm flipV="1">
          <a:off x="2019300" y="12978301"/>
          <a:ext cx="889000" cy="11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65363</xdr:rowOff>
    </xdr:from>
    <xdr:to>
      <xdr:col>10</xdr:col>
      <xdr:colOff>114300</xdr:colOff>
      <xdr:row>76</xdr:row>
      <xdr:rowOff>113068</xdr:rowOff>
    </xdr:to>
    <xdr:cxnSp macro="">
      <xdr:nvCxnSpPr>
        <xdr:cNvPr id="181" name="直線コネクタ 180"/>
        <xdr:cNvCxnSpPr/>
      </xdr:nvCxnSpPr>
      <xdr:spPr>
        <a:xfrm flipV="1">
          <a:off x="1130300" y="13095563"/>
          <a:ext cx="889000" cy="4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56402</xdr:rowOff>
    </xdr:from>
    <xdr:to>
      <xdr:col>24</xdr:col>
      <xdr:colOff>114300</xdr:colOff>
      <xdr:row>75</xdr:row>
      <xdr:rowOff>158003</xdr:rowOff>
    </xdr:to>
    <xdr:sp macro="" textlink="">
      <xdr:nvSpPr>
        <xdr:cNvPr id="191" name="楕円 190"/>
        <xdr:cNvSpPr/>
      </xdr:nvSpPr>
      <xdr:spPr>
        <a:xfrm>
          <a:off x="4584700" y="129151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79279</xdr:rowOff>
    </xdr:from>
    <xdr:ext cx="599010" cy="259045"/>
    <xdr:sp macro="" textlink="">
      <xdr:nvSpPr>
        <xdr:cNvPr id="192" name="民生費該当値テキスト"/>
        <xdr:cNvSpPr txBox="1"/>
      </xdr:nvSpPr>
      <xdr:spPr>
        <a:xfrm>
          <a:off x="4686300" y="1276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108267</xdr:rowOff>
    </xdr:from>
    <xdr:to>
      <xdr:col>20</xdr:col>
      <xdr:colOff>38100</xdr:colOff>
      <xdr:row>76</xdr:row>
      <xdr:rowOff>38416</xdr:rowOff>
    </xdr:to>
    <xdr:sp macro="" textlink="">
      <xdr:nvSpPr>
        <xdr:cNvPr id="193" name="楕円 192"/>
        <xdr:cNvSpPr/>
      </xdr:nvSpPr>
      <xdr:spPr>
        <a:xfrm>
          <a:off x="3746500" y="129670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54944</xdr:rowOff>
    </xdr:from>
    <xdr:ext cx="599010" cy="259045"/>
    <xdr:sp macro="" textlink="">
      <xdr:nvSpPr>
        <xdr:cNvPr id="194" name="テキスト ボックス 193"/>
        <xdr:cNvSpPr txBox="1"/>
      </xdr:nvSpPr>
      <xdr:spPr>
        <a:xfrm>
          <a:off x="3497795" y="1274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68751</xdr:rowOff>
    </xdr:from>
    <xdr:to>
      <xdr:col>15</xdr:col>
      <xdr:colOff>101600</xdr:colOff>
      <xdr:row>75</xdr:row>
      <xdr:rowOff>170351</xdr:rowOff>
    </xdr:to>
    <xdr:sp macro="" textlink="">
      <xdr:nvSpPr>
        <xdr:cNvPr id="195" name="楕円 194"/>
        <xdr:cNvSpPr/>
      </xdr:nvSpPr>
      <xdr:spPr>
        <a:xfrm>
          <a:off x="2857500" y="12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15428</xdr:rowOff>
    </xdr:from>
    <xdr:ext cx="599010" cy="259045"/>
    <xdr:sp macro="" textlink="">
      <xdr:nvSpPr>
        <xdr:cNvPr id="196" name="テキスト ボックス 195"/>
        <xdr:cNvSpPr txBox="1"/>
      </xdr:nvSpPr>
      <xdr:spPr>
        <a:xfrm>
          <a:off x="2608795" y="1270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14563</xdr:rowOff>
    </xdr:from>
    <xdr:to>
      <xdr:col>10</xdr:col>
      <xdr:colOff>165100</xdr:colOff>
      <xdr:row>76</xdr:row>
      <xdr:rowOff>116163</xdr:rowOff>
    </xdr:to>
    <xdr:sp macro="" textlink="">
      <xdr:nvSpPr>
        <xdr:cNvPr id="197" name="楕円 196"/>
        <xdr:cNvSpPr/>
      </xdr:nvSpPr>
      <xdr:spPr>
        <a:xfrm>
          <a:off x="1968500" y="130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132691</xdr:rowOff>
    </xdr:from>
    <xdr:ext cx="599010" cy="259045"/>
    <xdr:sp macro="" textlink="">
      <xdr:nvSpPr>
        <xdr:cNvPr id="198" name="テキスト ボックス 197"/>
        <xdr:cNvSpPr txBox="1"/>
      </xdr:nvSpPr>
      <xdr:spPr>
        <a:xfrm>
          <a:off x="1719795" y="1281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62268</xdr:rowOff>
    </xdr:from>
    <xdr:to>
      <xdr:col>6</xdr:col>
      <xdr:colOff>38100</xdr:colOff>
      <xdr:row>76</xdr:row>
      <xdr:rowOff>163868</xdr:rowOff>
    </xdr:to>
    <xdr:sp macro="" textlink="">
      <xdr:nvSpPr>
        <xdr:cNvPr id="199" name="楕円 198"/>
        <xdr:cNvSpPr/>
      </xdr:nvSpPr>
      <xdr:spPr>
        <a:xfrm>
          <a:off x="1079500" y="13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8945</xdr:rowOff>
    </xdr:from>
    <xdr:ext cx="599010" cy="259045"/>
    <xdr:sp macro="" textlink="">
      <xdr:nvSpPr>
        <xdr:cNvPr id="200" name="テキスト ボックス 199"/>
        <xdr:cNvSpPr txBox="1"/>
      </xdr:nvSpPr>
      <xdr:spPr>
        <a:xfrm>
          <a:off x="830795" y="1286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148713</xdr:rowOff>
    </xdr:from>
    <xdr:to>
      <xdr:col>24</xdr:col>
      <xdr:colOff>63500</xdr:colOff>
      <xdr:row>95</xdr:row>
      <xdr:rowOff>161809</xdr:rowOff>
    </xdr:to>
    <xdr:cxnSp macro="">
      <xdr:nvCxnSpPr>
        <xdr:cNvPr id="232" name="直線コネクタ 231"/>
        <xdr:cNvCxnSpPr/>
      </xdr:nvCxnSpPr>
      <xdr:spPr>
        <a:xfrm>
          <a:off x="3797300" y="16436463"/>
          <a:ext cx="8382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148713</xdr:rowOff>
    </xdr:from>
    <xdr:to>
      <xdr:col>19</xdr:col>
      <xdr:colOff>177800</xdr:colOff>
      <xdr:row>96</xdr:row>
      <xdr:rowOff>26685</xdr:rowOff>
    </xdr:to>
    <xdr:cxnSp macro="">
      <xdr:nvCxnSpPr>
        <xdr:cNvPr id="235" name="直線コネクタ 234"/>
        <xdr:cNvCxnSpPr/>
      </xdr:nvCxnSpPr>
      <xdr:spPr>
        <a:xfrm flipV="1">
          <a:off x="2908300" y="16436463"/>
          <a:ext cx="889000" cy="4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26685</xdr:rowOff>
    </xdr:from>
    <xdr:to>
      <xdr:col>15</xdr:col>
      <xdr:colOff>50800</xdr:colOff>
      <xdr:row>96</xdr:row>
      <xdr:rowOff>125092</xdr:rowOff>
    </xdr:to>
    <xdr:cxnSp macro="">
      <xdr:nvCxnSpPr>
        <xdr:cNvPr id="238" name="直線コネクタ 237"/>
        <xdr:cNvCxnSpPr/>
      </xdr:nvCxnSpPr>
      <xdr:spPr>
        <a:xfrm flipV="1">
          <a:off x="2019300" y="16485885"/>
          <a:ext cx="889000" cy="9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110037</xdr:rowOff>
    </xdr:from>
    <xdr:to>
      <xdr:col>10</xdr:col>
      <xdr:colOff>114300</xdr:colOff>
      <xdr:row>96</xdr:row>
      <xdr:rowOff>125092</xdr:rowOff>
    </xdr:to>
    <xdr:cxnSp macro="">
      <xdr:nvCxnSpPr>
        <xdr:cNvPr id="241" name="直線コネクタ 240"/>
        <xdr:cNvCxnSpPr/>
      </xdr:nvCxnSpPr>
      <xdr:spPr>
        <a:xfrm>
          <a:off x="1130300" y="16569237"/>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111009</xdr:rowOff>
    </xdr:from>
    <xdr:to>
      <xdr:col>24</xdr:col>
      <xdr:colOff>114300</xdr:colOff>
      <xdr:row>96</xdr:row>
      <xdr:rowOff>41159</xdr:rowOff>
    </xdr:to>
    <xdr:sp macro="" textlink="">
      <xdr:nvSpPr>
        <xdr:cNvPr id="251" name="楕円 250"/>
        <xdr:cNvSpPr/>
      </xdr:nvSpPr>
      <xdr:spPr>
        <a:xfrm>
          <a:off x="4584700" y="163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133886</xdr:rowOff>
    </xdr:from>
    <xdr:ext cx="534377" cy="259045"/>
    <xdr:sp macro="" textlink="">
      <xdr:nvSpPr>
        <xdr:cNvPr id="252" name="衛生費該当値テキスト"/>
        <xdr:cNvSpPr txBox="1"/>
      </xdr:nvSpPr>
      <xdr:spPr>
        <a:xfrm>
          <a:off x="4686300" y="162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97913</xdr:rowOff>
    </xdr:from>
    <xdr:to>
      <xdr:col>20</xdr:col>
      <xdr:colOff>38100</xdr:colOff>
      <xdr:row>96</xdr:row>
      <xdr:rowOff>28063</xdr:rowOff>
    </xdr:to>
    <xdr:sp macro="" textlink="">
      <xdr:nvSpPr>
        <xdr:cNvPr id="253" name="楕円 252"/>
        <xdr:cNvSpPr/>
      </xdr:nvSpPr>
      <xdr:spPr>
        <a:xfrm>
          <a:off x="3746500" y="16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44590</xdr:rowOff>
    </xdr:from>
    <xdr:ext cx="534377" cy="259045"/>
    <xdr:sp macro="" textlink="">
      <xdr:nvSpPr>
        <xdr:cNvPr id="254" name="テキスト ボックス 253"/>
        <xdr:cNvSpPr txBox="1"/>
      </xdr:nvSpPr>
      <xdr:spPr>
        <a:xfrm>
          <a:off x="3530111" y="1616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147335</xdr:rowOff>
    </xdr:from>
    <xdr:to>
      <xdr:col>15</xdr:col>
      <xdr:colOff>101600</xdr:colOff>
      <xdr:row>96</xdr:row>
      <xdr:rowOff>77485</xdr:rowOff>
    </xdr:to>
    <xdr:sp macro="" textlink="">
      <xdr:nvSpPr>
        <xdr:cNvPr id="255" name="楕円 254"/>
        <xdr:cNvSpPr/>
      </xdr:nvSpPr>
      <xdr:spPr>
        <a:xfrm>
          <a:off x="2857500" y="164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94012</xdr:rowOff>
    </xdr:from>
    <xdr:ext cx="534377" cy="259045"/>
    <xdr:sp macro="" textlink="">
      <xdr:nvSpPr>
        <xdr:cNvPr id="256" name="テキスト ボックス 255"/>
        <xdr:cNvSpPr txBox="1"/>
      </xdr:nvSpPr>
      <xdr:spPr>
        <a:xfrm>
          <a:off x="2641111" y="162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74292</xdr:rowOff>
    </xdr:from>
    <xdr:to>
      <xdr:col>10</xdr:col>
      <xdr:colOff>165100</xdr:colOff>
      <xdr:row>97</xdr:row>
      <xdr:rowOff>4442</xdr:rowOff>
    </xdr:to>
    <xdr:sp macro="" textlink="">
      <xdr:nvSpPr>
        <xdr:cNvPr id="257" name="楕円 256"/>
        <xdr:cNvSpPr/>
      </xdr:nvSpPr>
      <xdr:spPr>
        <a:xfrm>
          <a:off x="1968500" y="165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20969</xdr:rowOff>
    </xdr:from>
    <xdr:ext cx="534377" cy="259045"/>
    <xdr:sp macro="" textlink="">
      <xdr:nvSpPr>
        <xdr:cNvPr id="258" name="テキスト ボックス 257"/>
        <xdr:cNvSpPr txBox="1"/>
      </xdr:nvSpPr>
      <xdr:spPr>
        <a:xfrm>
          <a:off x="1752111" y="163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59237</xdr:rowOff>
    </xdr:from>
    <xdr:to>
      <xdr:col>6</xdr:col>
      <xdr:colOff>38100</xdr:colOff>
      <xdr:row>96</xdr:row>
      <xdr:rowOff>160837</xdr:rowOff>
    </xdr:to>
    <xdr:sp macro="" textlink="">
      <xdr:nvSpPr>
        <xdr:cNvPr id="259" name="楕円 258"/>
        <xdr:cNvSpPr/>
      </xdr:nvSpPr>
      <xdr:spPr>
        <a:xfrm>
          <a:off x="1079500" y="165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5914</xdr:rowOff>
    </xdr:from>
    <xdr:ext cx="534377" cy="259045"/>
    <xdr:sp macro="" textlink="">
      <xdr:nvSpPr>
        <xdr:cNvPr id="260" name="テキスト ボックス 259"/>
        <xdr:cNvSpPr txBox="1"/>
      </xdr:nvSpPr>
      <xdr:spPr>
        <a:xfrm>
          <a:off x="863111" y="162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67201</xdr:rowOff>
    </xdr:from>
    <xdr:to>
      <xdr:col>55</xdr:col>
      <xdr:colOff>0</xdr:colOff>
      <xdr:row>39</xdr:row>
      <xdr:rowOff>82550</xdr:rowOff>
    </xdr:to>
    <xdr:cxnSp macro="">
      <xdr:nvCxnSpPr>
        <xdr:cNvPr id="291" name="直線コネクタ 290"/>
        <xdr:cNvCxnSpPr/>
      </xdr:nvCxnSpPr>
      <xdr:spPr>
        <a:xfrm>
          <a:off x="9639300" y="6753751"/>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67201</xdr:rowOff>
    </xdr:from>
    <xdr:to>
      <xdr:col>50</xdr:col>
      <xdr:colOff>114300</xdr:colOff>
      <xdr:row>39</xdr:row>
      <xdr:rowOff>92673</xdr:rowOff>
    </xdr:to>
    <xdr:cxnSp macro="">
      <xdr:nvCxnSpPr>
        <xdr:cNvPr id="294" name="直線コネクタ 293"/>
        <xdr:cNvCxnSpPr/>
      </xdr:nvCxnSpPr>
      <xdr:spPr>
        <a:xfrm flipV="1">
          <a:off x="8750300" y="6753751"/>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92673</xdr:rowOff>
    </xdr:from>
    <xdr:to>
      <xdr:col>45</xdr:col>
      <xdr:colOff>177800</xdr:colOff>
      <xdr:row>39</xdr:row>
      <xdr:rowOff>93327</xdr:rowOff>
    </xdr:to>
    <xdr:cxnSp macro="">
      <xdr:nvCxnSpPr>
        <xdr:cNvPr id="297" name="直線コネクタ 296"/>
        <xdr:cNvCxnSpPr/>
      </xdr:nvCxnSpPr>
      <xdr:spPr>
        <a:xfrm flipV="1">
          <a:off x="7861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84836</xdr:rowOff>
    </xdr:from>
    <xdr:to>
      <xdr:col>41</xdr:col>
      <xdr:colOff>50800</xdr:colOff>
      <xdr:row>39</xdr:row>
      <xdr:rowOff>93327</xdr:rowOff>
    </xdr:to>
    <xdr:cxnSp macro="">
      <xdr:nvCxnSpPr>
        <xdr:cNvPr id="300" name="直線コネクタ 299"/>
        <xdr:cNvCxnSpPr/>
      </xdr:nvCxnSpPr>
      <xdr:spPr>
        <a:xfrm>
          <a:off x="6972300" y="677138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310" name="楕円 309"/>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118127</xdr:rowOff>
    </xdr:from>
    <xdr:ext cx="313932" cy="259045"/>
    <xdr:sp macro="" textlink="">
      <xdr:nvSpPr>
        <xdr:cNvPr id="311" name="労働費該当値テキスト"/>
        <xdr:cNvSpPr txBox="1"/>
      </xdr:nvSpPr>
      <xdr:spPr>
        <a:xfrm>
          <a:off x="10528300" y="6633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16401</xdr:rowOff>
    </xdr:from>
    <xdr:to>
      <xdr:col>50</xdr:col>
      <xdr:colOff>165100</xdr:colOff>
      <xdr:row>39</xdr:row>
      <xdr:rowOff>118001</xdr:rowOff>
    </xdr:to>
    <xdr:sp macro="" textlink="">
      <xdr:nvSpPr>
        <xdr:cNvPr id="312" name="楕円 311"/>
        <xdr:cNvSpPr/>
      </xdr:nvSpPr>
      <xdr:spPr>
        <a:xfrm>
          <a:off x="9588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109128</xdr:rowOff>
    </xdr:from>
    <xdr:ext cx="313932" cy="259045"/>
    <xdr:sp macro="" textlink="">
      <xdr:nvSpPr>
        <xdr:cNvPr id="313" name="テキスト ボックス 312"/>
        <xdr:cNvSpPr txBox="1"/>
      </xdr:nvSpPr>
      <xdr:spPr>
        <a:xfrm>
          <a:off x="9482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41873</xdr:rowOff>
    </xdr:from>
    <xdr:to>
      <xdr:col>46</xdr:col>
      <xdr:colOff>38100</xdr:colOff>
      <xdr:row>39</xdr:row>
      <xdr:rowOff>143473</xdr:rowOff>
    </xdr:to>
    <xdr:sp macro="" textlink="">
      <xdr:nvSpPr>
        <xdr:cNvPr id="314" name="楕円 313"/>
        <xdr:cNvSpPr/>
      </xdr:nvSpPr>
      <xdr:spPr>
        <a:xfrm>
          <a:off x="8699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134600</xdr:rowOff>
    </xdr:from>
    <xdr:ext cx="313932" cy="259045"/>
    <xdr:sp macro="" textlink="">
      <xdr:nvSpPr>
        <xdr:cNvPr id="315" name="テキスト ボックス 314"/>
        <xdr:cNvSpPr txBox="1"/>
      </xdr:nvSpPr>
      <xdr:spPr>
        <a:xfrm>
          <a:off x="8593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42527</xdr:rowOff>
    </xdr:from>
    <xdr:to>
      <xdr:col>41</xdr:col>
      <xdr:colOff>101600</xdr:colOff>
      <xdr:row>39</xdr:row>
      <xdr:rowOff>144127</xdr:rowOff>
    </xdr:to>
    <xdr:sp macro="" textlink="">
      <xdr:nvSpPr>
        <xdr:cNvPr id="316" name="楕円 315"/>
        <xdr:cNvSpPr/>
      </xdr:nvSpPr>
      <xdr:spPr>
        <a:xfrm>
          <a:off x="7810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135254</xdr:rowOff>
    </xdr:from>
    <xdr:ext cx="313932" cy="259045"/>
    <xdr:sp macro="" textlink="">
      <xdr:nvSpPr>
        <xdr:cNvPr id="317" name="テキスト ボックス 316"/>
        <xdr:cNvSpPr txBox="1"/>
      </xdr:nvSpPr>
      <xdr:spPr>
        <a:xfrm>
          <a:off x="7704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34036</xdr:rowOff>
    </xdr:from>
    <xdr:to>
      <xdr:col>36</xdr:col>
      <xdr:colOff>165100</xdr:colOff>
      <xdr:row>39</xdr:row>
      <xdr:rowOff>135636</xdr:rowOff>
    </xdr:to>
    <xdr:sp macro="" textlink="">
      <xdr:nvSpPr>
        <xdr:cNvPr id="318" name="楕円 317"/>
        <xdr:cNvSpPr/>
      </xdr:nvSpPr>
      <xdr:spPr>
        <a:xfrm>
          <a:off x="6921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126763</xdr:rowOff>
    </xdr:from>
    <xdr:ext cx="313932" cy="259045"/>
    <xdr:sp macro="" textlink="">
      <xdr:nvSpPr>
        <xdr:cNvPr id="319" name="テキスト ボックス 318"/>
        <xdr:cNvSpPr txBox="1"/>
      </xdr:nvSpPr>
      <xdr:spPr>
        <a:xfrm>
          <a:off x="6815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122776</xdr:rowOff>
    </xdr:from>
    <xdr:to>
      <xdr:col>55</xdr:col>
      <xdr:colOff>0</xdr:colOff>
      <xdr:row>56</xdr:row>
      <xdr:rowOff>131943</xdr:rowOff>
    </xdr:to>
    <xdr:cxnSp macro="">
      <xdr:nvCxnSpPr>
        <xdr:cNvPr id="348" name="直線コネクタ 347"/>
        <xdr:cNvCxnSpPr/>
      </xdr:nvCxnSpPr>
      <xdr:spPr>
        <a:xfrm flipV="1">
          <a:off x="9639300" y="9723976"/>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78344</xdr:rowOff>
    </xdr:from>
    <xdr:to>
      <xdr:col>50</xdr:col>
      <xdr:colOff>114300</xdr:colOff>
      <xdr:row>56</xdr:row>
      <xdr:rowOff>131943</xdr:rowOff>
    </xdr:to>
    <xdr:cxnSp macro="">
      <xdr:nvCxnSpPr>
        <xdr:cNvPr id="351" name="直線コネクタ 350"/>
        <xdr:cNvCxnSpPr/>
      </xdr:nvCxnSpPr>
      <xdr:spPr>
        <a:xfrm>
          <a:off x="8750300" y="9679544"/>
          <a:ext cx="889000" cy="5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78344</xdr:rowOff>
    </xdr:from>
    <xdr:to>
      <xdr:col>45</xdr:col>
      <xdr:colOff>177800</xdr:colOff>
      <xdr:row>57</xdr:row>
      <xdr:rowOff>1839</xdr:rowOff>
    </xdr:to>
    <xdr:cxnSp macro="">
      <xdr:nvCxnSpPr>
        <xdr:cNvPr id="354" name="直線コネクタ 353"/>
        <xdr:cNvCxnSpPr/>
      </xdr:nvCxnSpPr>
      <xdr:spPr>
        <a:xfrm flipV="1">
          <a:off x="7861300" y="9679544"/>
          <a:ext cx="889000" cy="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1839</xdr:rowOff>
    </xdr:from>
    <xdr:to>
      <xdr:col>41</xdr:col>
      <xdr:colOff>50800</xdr:colOff>
      <xdr:row>57</xdr:row>
      <xdr:rowOff>29705</xdr:rowOff>
    </xdr:to>
    <xdr:cxnSp macro="">
      <xdr:nvCxnSpPr>
        <xdr:cNvPr id="357" name="直線コネクタ 356"/>
        <xdr:cNvCxnSpPr/>
      </xdr:nvCxnSpPr>
      <xdr:spPr>
        <a:xfrm flipV="1">
          <a:off x="6972300" y="9774489"/>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71976</xdr:rowOff>
    </xdr:from>
    <xdr:to>
      <xdr:col>55</xdr:col>
      <xdr:colOff>50800</xdr:colOff>
      <xdr:row>57</xdr:row>
      <xdr:rowOff>2126</xdr:rowOff>
    </xdr:to>
    <xdr:sp macro="" textlink="">
      <xdr:nvSpPr>
        <xdr:cNvPr id="367" name="楕円 366"/>
        <xdr:cNvSpPr/>
      </xdr:nvSpPr>
      <xdr:spPr>
        <a:xfrm>
          <a:off x="10426700" y="96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94853</xdr:rowOff>
    </xdr:from>
    <xdr:ext cx="534377" cy="259045"/>
    <xdr:sp macro="" textlink="">
      <xdr:nvSpPr>
        <xdr:cNvPr id="368" name="農林水産業費該当値テキスト"/>
        <xdr:cNvSpPr txBox="1"/>
      </xdr:nvSpPr>
      <xdr:spPr>
        <a:xfrm>
          <a:off x="10528300" y="95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81143</xdr:rowOff>
    </xdr:from>
    <xdr:to>
      <xdr:col>50</xdr:col>
      <xdr:colOff>165100</xdr:colOff>
      <xdr:row>57</xdr:row>
      <xdr:rowOff>11293</xdr:rowOff>
    </xdr:to>
    <xdr:sp macro="" textlink="">
      <xdr:nvSpPr>
        <xdr:cNvPr id="369" name="楕円 368"/>
        <xdr:cNvSpPr/>
      </xdr:nvSpPr>
      <xdr:spPr>
        <a:xfrm>
          <a:off x="9588500" y="96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27820</xdr:rowOff>
    </xdr:from>
    <xdr:ext cx="534377" cy="259045"/>
    <xdr:sp macro="" textlink="">
      <xdr:nvSpPr>
        <xdr:cNvPr id="370" name="テキスト ボックス 369"/>
        <xdr:cNvSpPr txBox="1"/>
      </xdr:nvSpPr>
      <xdr:spPr>
        <a:xfrm>
          <a:off x="9372111" y="94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27544</xdr:rowOff>
    </xdr:from>
    <xdr:to>
      <xdr:col>46</xdr:col>
      <xdr:colOff>38100</xdr:colOff>
      <xdr:row>56</xdr:row>
      <xdr:rowOff>129144</xdr:rowOff>
    </xdr:to>
    <xdr:sp macro="" textlink="">
      <xdr:nvSpPr>
        <xdr:cNvPr id="371" name="楕円 370"/>
        <xdr:cNvSpPr/>
      </xdr:nvSpPr>
      <xdr:spPr>
        <a:xfrm>
          <a:off x="8699500" y="962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145671</xdr:rowOff>
    </xdr:from>
    <xdr:ext cx="534377" cy="259045"/>
    <xdr:sp macro="" textlink="">
      <xdr:nvSpPr>
        <xdr:cNvPr id="372" name="テキスト ボックス 371"/>
        <xdr:cNvSpPr txBox="1"/>
      </xdr:nvSpPr>
      <xdr:spPr>
        <a:xfrm>
          <a:off x="8483111" y="94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122489</xdr:rowOff>
    </xdr:from>
    <xdr:to>
      <xdr:col>41</xdr:col>
      <xdr:colOff>101600</xdr:colOff>
      <xdr:row>57</xdr:row>
      <xdr:rowOff>52639</xdr:rowOff>
    </xdr:to>
    <xdr:sp macro="" textlink="">
      <xdr:nvSpPr>
        <xdr:cNvPr id="373" name="楕円 372"/>
        <xdr:cNvSpPr/>
      </xdr:nvSpPr>
      <xdr:spPr>
        <a:xfrm>
          <a:off x="7810500" y="97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69166</xdr:rowOff>
    </xdr:from>
    <xdr:ext cx="534377" cy="259045"/>
    <xdr:sp macro="" textlink="">
      <xdr:nvSpPr>
        <xdr:cNvPr id="374" name="テキスト ボックス 373"/>
        <xdr:cNvSpPr txBox="1"/>
      </xdr:nvSpPr>
      <xdr:spPr>
        <a:xfrm>
          <a:off x="7594111" y="94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150355</xdr:rowOff>
    </xdr:from>
    <xdr:to>
      <xdr:col>36</xdr:col>
      <xdr:colOff>165100</xdr:colOff>
      <xdr:row>57</xdr:row>
      <xdr:rowOff>80505</xdr:rowOff>
    </xdr:to>
    <xdr:sp macro="" textlink="">
      <xdr:nvSpPr>
        <xdr:cNvPr id="375" name="楕円 374"/>
        <xdr:cNvSpPr/>
      </xdr:nvSpPr>
      <xdr:spPr>
        <a:xfrm>
          <a:off x="6921500" y="97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97032</xdr:rowOff>
    </xdr:from>
    <xdr:ext cx="534377" cy="259045"/>
    <xdr:sp macro="" textlink="">
      <xdr:nvSpPr>
        <xdr:cNvPr id="376" name="テキスト ボックス 375"/>
        <xdr:cNvSpPr txBox="1"/>
      </xdr:nvSpPr>
      <xdr:spPr>
        <a:xfrm>
          <a:off x="6705111" y="9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49792</xdr:rowOff>
    </xdr:from>
    <xdr:to>
      <xdr:col>55</xdr:col>
      <xdr:colOff>0</xdr:colOff>
      <xdr:row>78</xdr:row>
      <xdr:rowOff>33775</xdr:rowOff>
    </xdr:to>
    <xdr:cxnSp macro="">
      <xdr:nvCxnSpPr>
        <xdr:cNvPr id="405" name="直線コネクタ 404"/>
        <xdr:cNvCxnSpPr/>
      </xdr:nvCxnSpPr>
      <xdr:spPr>
        <a:xfrm>
          <a:off x="9639300" y="13251442"/>
          <a:ext cx="838200" cy="15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36206</xdr:rowOff>
    </xdr:from>
    <xdr:to>
      <xdr:col>50</xdr:col>
      <xdr:colOff>114300</xdr:colOff>
      <xdr:row>77</xdr:row>
      <xdr:rowOff>49792</xdr:rowOff>
    </xdr:to>
    <xdr:cxnSp macro="">
      <xdr:nvCxnSpPr>
        <xdr:cNvPr id="408" name="直線コネクタ 407"/>
        <xdr:cNvCxnSpPr/>
      </xdr:nvCxnSpPr>
      <xdr:spPr>
        <a:xfrm>
          <a:off x="8750300" y="13237856"/>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102484</xdr:rowOff>
    </xdr:from>
    <xdr:to>
      <xdr:col>45</xdr:col>
      <xdr:colOff>177800</xdr:colOff>
      <xdr:row>77</xdr:row>
      <xdr:rowOff>36206</xdr:rowOff>
    </xdr:to>
    <xdr:cxnSp macro="">
      <xdr:nvCxnSpPr>
        <xdr:cNvPr id="411" name="直線コネクタ 410"/>
        <xdr:cNvCxnSpPr/>
      </xdr:nvCxnSpPr>
      <xdr:spPr>
        <a:xfrm>
          <a:off x="7861300" y="13132684"/>
          <a:ext cx="889000" cy="10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102484</xdr:rowOff>
    </xdr:from>
    <xdr:to>
      <xdr:col>41</xdr:col>
      <xdr:colOff>50800</xdr:colOff>
      <xdr:row>78</xdr:row>
      <xdr:rowOff>70396</xdr:rowOff>
    </xdr:to>
    <xdr:cxnSp macro="">
      <xdr:nvCxnSpPr>
        <xdr:cNvPr id="414" name="直線コネクタ 413"/>
        <xdr:cNvCxnSpPr/>
      </xdr:nvCxnSpPr>
      <xdr:spPr>
        <a:xfrm flipV="1">
          <a:off x="6972300" y="13132684"/>
          <a:ext cx="889000" cy="3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154425</xdr:rowOff>
    </xdr:from>
    <xdr:to>
      <xdr:col>55</xdr:col>
      <xdr:colOff>50800</xdr:colOff>
      <xdr:row>78</xdr:row>
      <xdr:rowOff>84575</xdr:rowOff>
    </xdr:to>
    <xdr:sp macro="" textlink="">
      <xdr:nvSpPr>
        <xdr:cNvPr id="424" name="楕円 423"/>
        <xdr:cNvSpPr/>
      </xdr:nvSpPr>
      <xdr:spPr>
        <a:xfrm>
          <a:off x="10426700" y="133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5852</xdr:rowOff>
    </xdr:from>
    <xdr:ext cx="534377" cy="259045"/>
    <xdr:sp macro="" textlink="">
      <xdr:nvSpPr>
        <xdr:cNvPr id="425" name="商工費該当値テキスト"/>
        <xdr:cNvSpPr txBox="1"/>
      </xdr:nvSpPr>
      <xdr:spPr>
        <a:xfrm>
          <a:off x="10528300"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170442</xdr:rowOff>
    </xdr:from>
    <xdr:to>
      <xdr:col>50</xdr:col>
      <xdr:colOff>165100</xdr:colOff>
      <xdr:row>77</xdr:row>
      <xdr:rowOff>100592</xdr:rowOff>
    </xdr:to>
    <xdr:sp macro="" textlink="">
      <xdr:nvSpPr>
        <xdr:cNvPr id="426" name="楕円 425"/>
        <xdr:cNvSpPr/>
      </xdr:nvSpPr>
      <xdr:spPr>
        <a:xfrm>
          <a:off x="9588500" y="132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117119</xdr:rowOff>
    </xdr:from>
    <xdr:ext cx="534377" cy="259045"/>
    <xdr:sp macro="" textlink="">
      <xdr:nvSpPr>
        <xdr:cNvPr id="427" name="テキスト ボックス 426"/>
        <xdr:cNvSpPr txBox="1"/>
      </xdr:nvSpPr>
      <xdr:spPr>
        <a:xfrm>
          <a:off x="9372111" y="1297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156856</xdr:rowOff>
    </xdr:from>
    <xdr:to>
      <xdr:col>46</xdr:col>
      <xdr:colOff>38100</xdr:colOff>
      <xdr:row>77</xdr:row>
      <xdr:rowOff>87006</xdr:rowOff>
    </xdr:to>
    <xdr:sp macro="" textlink="">
      <xdr:nvSpPr>
        <xdr:cNvPr id="428" name="楕円 427"/>
        <xdr:cNvSpPr/>
      </xdr:nvSpPr>
      <xdr:spPr>
        <a:xfrm>
          <a:off x="8699500" y="131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103533</xdr:rowOff>
    </xdr:from>
    <xdr:ext cx="534377" cy="259045"/>
    <xdr:sp macro="" textlink="">
      <xdr:nvSpPr>
        <xdr:cNvPr id="429" name="テキスト ボックス 428"/>
        <xdr:cNvSpPr txBox="1"/>
      </xdr:nvSpPr>
      <xdr:spPr>
        <a:xfrm>
          <a:off x="8483111" y="129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51684</xdr:rowOff>
    </xdr:from>
    <xdr:to>
      <xdr:col>41</xdr:col>
      <xdr:colOff>101600</xdr:colOff>
      <xdr:row>76</xdr:row>
      <xdr:rowOff>153284</xdr:rowOff>
    </xdr:to>
    <xdr:sp macro="" textlink="">
      <xdr:nvSpPr>
        <xdr:cNvPr id="430" name="楕円 429"/>
        <xdr:cNvSpPr/>
      </xdr:nvSpPr>
      <xdr:spPr>
        <a:xfrm>
          <a:off x="7810500" y="130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169811</xdr:rowOff>
    </xdr:from>
    <xdr:ext cx="534377" cy="259045"/>
    <xdr:sp macro="" textlink="">
      <xdr:nvSpPr>
        <xdr:cNvPr id="431" name="テキスト ボックス 430"/>
        <xdr:cNvSpPr txBox="1"/>
      </xdr:nvSpPr>
      <xdr:spPr>
        <a:xfrm>
          <a:off x="7594111" y="128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19596</xdr:rowOff>
    </xdr:from>
    <xdr:to>
      <xdr:col>36</xdr:col>
      <xdr:colOff>165100</xdr:colOff>
      <xdr:row>78</xdr:row>
      <xdr:rowOff>121196</xdr:rowOff>
    </xdr:to>
    <xdr:sp macro="" textlink="">
      <xdr:nvSpPr>
        <xdr:cNvPr id="432" name="楕円 431"/>
        <xdr:cNvSpPr/>
      </xdr:nvSpPr>
      <xdr:spPr>
        <a:xfrm>
          <a:off x="6921500" y="133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137723</xdr:rowOff>
    </xdr:from>
    <xdr:ext cx="534377" cy="259045"/>
    <xdr:sp macro="" textlink="">
      <xdr:nvSpPr>
        <xdr:cNvPr id="433" name="テキスト ボックス 432"/>
        <xdr:cNvSpPr txBox="1"/>
      </xdr:nvSpPr>
      <xdr:spPr>
        <a:xfrm>
          <a:off x="6705111" y="131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82993</xdr:rowOff>
    </xdr:from>
    <xdr:to>
      <xdr:col>55</xdr:col>
      <xdr:colOff>0</xdr:colOff>
      <xdr:row>97</xdr:row>
      <xdr:rowOff>18231</xdr:rowOff>
    </xdr:to>
    <xdr:cxnSp macro="">
      <xdr:nvCxnSpPr>
        <xdr:cNvPr id="460" name="直線コネクタ 459"/>
        <xdr:cNvCxnSpPr/>
      </xdr:nvCxnSpPr>
      <xdr:spPr>
        <a:xfrm flipV="1">
          <a:off x="9639300" y="16542193"/>
          <a:ext cx="838200" cy="10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121188</xdr:rowOff>
    </xdr:from>
    <xdr:to>
      <xdr:col>50</xdr:col>
      <xdr:colOff>114300</xdr:colOff>
      <xdr:row>97</xdr:row>
      <xdr:rowOff>18231</xdr:rowOff>
    </xdr:to>
    <xdr:cxnSp macro="">
      <xdr:nvCxnSpPr>
        <xdr:cNvPr id="463" name="直線コネクタ 462"/>
        <xdr:cNvCxnSpPr/>
      </xdr:nvCxnSpPr>
      <xdr:spPr>
        <a:xfrm>
          <a:off x="8750300" y="16580388"/>
          <a:ext cx="889000" cy="6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121188</xdr:rowOff>
    </xdr:from>
    <xdr:to>
      <xdr:col>45</xdr:col>
      <xdr:colOff>177800</xdr:colOff>
      <xdr:row>96</xdr:row>
      <xdr:rowOff>153352</xdr:rowOff>
    </xdr:to>
    <xdr:cxnSp macro="">
      <xdr:nvCxnSpPr>
        <xdr:cNvPr id="466" name="直線コネクタ 465"/>
        <xdr:cNvCxnSpPr/>
      </xdr:nvCxnSpPr>
      <xdr:spPr>
        <a:xfrm flipV="1">
          <a:off x="7861300" y="16580388"/>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153352</xdr:rowOff>
    </xdr:from>
    <xdr:to>
      <xdr:col>41</xdr:col>
      <xdr:colOff>50800</xdr:colOff>
      <xdr:row>96</xdr:row>
      <xdr:rowOff>158459</xdr:rowOff>
    </xdr:to>
    <xdr:cxnSp macro="">
      <xdr:nvCxnSpPr>
        <xdr:cNvPr id="469" name="直線コネクタ 468"/>
        <xdr:cNvCxnSpPr/>
      </xdr:nvCxnSpPr>
      <xdr:spPr>
        <a:xfrm flipV="1">
          <a:off x="6972300" y="16612552"/>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32193</xdr:rowOff>
    </xdr:from>
    <xdr:to>
      <xdr:col>55</xdr:col>
      <xdr:colOff>50800</xdr:colOff>
      <xdr:row>96</xdr:row>
      <xdr:rowOff>133793</xdr:rowOff>
    </xdr:to>
    <xdr:sp macro="" textlink="">
      <xdr:nvSpPr>
        <xdr:cNvPr id="479" name="楕円 478"/>
        <xdr:cNvSpPr/>
      </xdr:nvSpPr>
      <xdr:spPr>
        <a:xfrm>
          <a:off x="10426700" y="164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55070</xdr:rowOff>
    </xdr:from>
    <xdr:ext cx="534377" cy="259045"/>
    <xdr:sp macro="" textlink="">
      <xdr:nvSpPr>
        <xdr:cNvPr id="480" name="土木費該当値テキスト"/>
        <xdr:cNvSpPr txBox="1"/>
      </xdr:nvSpPr>
      <xdr:spPr>
        <a:xfrm>
          <a:off x="10528300" y="1634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138881</xdr:rowOff>
    </xdr:from>
    <xdr:to>
      <xdr:col>50</xdr:col>
      <xdr:colOff>165100</xdr:colOff>
      <xdr:row>97</xdr:row>
      <xdr:rowOff>69031</xdr:rowOff>
    </xdr:to>
    <xdr:sp macro="" textlink="">
      <xdr:nvSpPr>
        <xdr:cNvPr id="481" name="楕円 480"/>
        <xdr:cNvSpPr/>
      </xdr:nvSpPr>
      <xdr:spPr>
        <a:xfrm>
          <a:off x="9588500" y="165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85558</xdr:rowOff>
    </xdr:from>
    <xdr:ext cx="534377" cy="259045"/>
    <xdr:sp macro="" textlink="">
      <xdr:nvSpPr>
        <xdr:cNvPr id="482" name="テキスト ボックス 481"/>
        <xdr:cNvSpPr txBox="1"/>
      </xdr:nvSpPr>
      <xdr:spPr>
        <a:xfrm>
          <a:off x="9372111" y="1637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70388</xdr:rowOff>
    </xdr:from>
    <xdr:to>
      <xdr:col>46</xdr:col>
      <xdr:colOff>38100</xdr:colOff>
      <xdr:row>97</xdr:row>
      <xdr:rowOff>538</xdr:rowOff>
    </xdr:to>
    <xdr:sp macro="" textlink="">
      <xdr:nvSpPr>
        <xdr:cNvPr id="483" name="楕円 482"/>
        <xdr:cNvSpPr/>
      </xdr:nvSpPr>
      <xdr:spPr>
        <a:xfrm>
          <a:off x="8699500" y="165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17065</xdr:rowOff>
    </xdr:from>
    <xdr:ext cx="534377" cy="259045"/>
    <xdr:sp macro="" textlink="">
      <xdr:nvSpPr>
        <xdr:cNvPr id="484" name="テキスト ボックス 483"/>
        <xdr:cNvSpPr txBox="1"/>
      </xdr:nvSpPr>
      <xdr:spPr>
        <a:xfrm>
          <a:off x="8483111" y="163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102552</xdr:rowOff>
    </xdr:from>
    <xdr:to>
      <xdr:col>41</xdr:col>
      <xdr:colOff>101600</xdr:colOff>
      <xdr:row>97</xdr:row>
      <xdr:rowOff>32702</xdr:rowOff>
    </xdr:to>
    <xdr:sp macro="" textlink="">
      <xdr:nvSpPr>
        <xdr:cNvPr id="485" name="楕円 484"/>
        <xdr:cNvSpPr/>
      </xdr:nvSpPr>
      <xdr:spPr>
        <a:xfrm>
          <a:off x="7810500" y="165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49229</xdr:rowOff>
    </xdr:from>
    <xdr:ext cx="534377" cy="259045"/>
    <xdr:sp macro="" textlink="">
      <xdr:nvSpPr>
        <xdr:cNvPr id="486" name="テキスト ボックス 485"/>
        <xdr:cNvSpPr txBox="1"/>
      </xdr:nvSpPr>
      <xdr:spPr>
        <a:xfrm>
          <a:off x="7594111" y="163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107659</xdr:rowOff>
    </xdr:from>
    <xdr:to>
      <xdr:col>36</xdr:col>
      <xdr:colOff>165100</xdr:colOff>
      <xdr:row>97</xdr:row>
      <xdr:rowOff>37809</xdr:rowOff>
    </xdr:to>
    <xdr:sp macro="" textlink="">
      <xdr:nvSpPr>
        <xdr:cNvPr id="487" name="楕円 486"/>
        <xdr:cNvSpPr/>
      </xdr:nvSpPr>
      <xdr:spPr>
        <a:xfrm>
          <a:off x="6921500" y="165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54336</xdr:rowOff>
    </xdr:from>
    <xdr:ext cx="534377" cy="259045"/>
    <xdr:sp macro="" textlink="">
      <xdr:nvSpPr>
        <xdr:cNvPr id="488" name="テキスト ボックス 487"/>
        <xdr:cNvSpPr txBox="1"/>
      </xdr:nvSpPr>
      <xdr:spPr>
        <a:xfrm>
          <a:off x="6705111" y="163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114872</xdr:rowOff>
    </xdr:from>
    <xdr:to>
      <xdr:col>85</xdr:col>
      <xdr:colOff>127000</xdr:colOff>
      <xdr:row>35</xdr:row>
      <xdr:rowOff>161353</xdr:rowOff>
    </xdr:to>
    <xdr:cxnSp macro="">
      <xdr:nvCxnSpPr>
        <xdr:cNvPr id="517" name="直線コネクタ 516"/>
        <xdr:cNvCxnSpPr/>
      </xdr:nvCxnSpPr>
      <xdr:spPr>
        <a:xfrm>
          <a:off x="15481300" y="6115622"/>
          <a:ext cx="8382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114872</xdr:rowOff>
    </xdr:from>
    <xdr:to>
      <xdr:col>81</xdr:col>
      <xdr:colOff>50800</xdr:colOff>
      <xdr:row>36</xdr:row>
      <xdr:rowOff>36919</xdr:rowOff>
    </xdr:to>
    <xdr:cxnSp macro="">
      <xdr:nvCxnSpPr>
        <xdr:cNvPr id="520" name="直線コネクタ 519"/>
        <xdr:cNvCxnSpPr/>
      </xdr:nvCxnSpPr>
      <xdr:spPr>
        <a:xfrm flipV="1">
          <a:off x="14592300" y="6115622"/>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145262</xdr:rowOff>
    </xdr:from>
    <xdr:to>
      <xdr:col>76</xdr:col>
      <xdr:colOff>114300</xdr:colOff>
      <xdr:row>36</xdr:row>
      <xdr:rowOff>36919</xdr:rowOff>
    </xdr:to>
    <xdr:cxnSp macro="">
      <xdr:nvCxnSpPr>
        <xdr:cNvPr id="523" name="直線コネクタ 522"/>
        <xdr:cNvCxnSpPr/>
      </xdr:nvCxnSpPr>
      <xdr:spPr>
        <a:xfrm>
          <a:off x="13703300" y="6146012"/>
          <a:ext cx="889000" cy="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145262</xdr:rowOff>
    </xdr:from>
    <xdr:to>
      <xdr:col>71</xdr:col>
      <xdr:colOff>177800</xdr:colOff>
      <xdr:row>36</xdr:row>
      <xdr:rowOff>5461</xdr:rowOff>
    </xdr:to>
    <xdr:cxnSp macro="">
      <xdr:nvCxnSpPr>
        <xdr:cNvPr id="526" name="直線コネクタ 525"/>
        <xdr:cNvCxnSpPr/>
      </xdr:nvCxnSpPr>
      <xdr:spPr>
        <a:xfrm flipV="1">
          <a:off x="12814300" y="6146012"/>
          <a:ext cx="8890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110553</xdr:rowOff>
    </xdr:from>
    <xdr:to>
      <xdr:col>85</xdr:col>
      <xdr:colOff>177800</xdr:colOff>
      <xdr:row>36</xdr:row>
      <xdr:rowOff>40703</xdr:rowOff>
    </xdr:to>
    <xdr:sp macro="" textlink="">
      <xdr:nvSpPr>
        <xdr:cNvPr id="536" name="楕円 535"/>
        <xdr:cNvSpPr/>
      </xdr:nvSpPr>
      <xdr:spPr>
        <a:xfrm>
          <a:off x="16268700" y="61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133430</xdr:rowOff>
    </xdr:from>
    <xdr:ext cx="534377" cy="259045"/>
    <xdr:sp macro="" textlink="">
      <xdr:nvSpPr>
        <xdr:cNvPr id="537" name="消防費該当値テキスト"/>
        <xdr:cNvSpPr txBox="1"/>
      </xdr:nvSpPr>
      <xdr:spPr>
        <a:xfrm>
          <a:off x="16370300" y="596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64072</xdr:rowOff>
    </xdr:from>
    <xdr:to>
      <xdr:col>81</xdr:col>
      <xdr:colOff>101600</xdr:colOff>
      <xdr:row>35</xdr:row>
      <xdr:rowOff>165672</xdr:rowOff>
    </xdr:to>
    <xdr:sp macro="" textlink="">
      <xdr:nvSpPr>
        <xdr:cNvPr id="538" name="楕円 537"/>
        <xdr:cNvSpPr/>
      </xdr:nvSpPr>
      <xdr:spPr>
        <a:xfrm>
          <a:off x="15430500" y="606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10749</xdr:rowOff>
    </xdr:from>
    <xdr:ext cx="534377" cy="259045"/>
    <xdr:sp macro="" textlink="">
      <xdr:nvSpPr>
        <xdr:cNvPr id="539" name="テキスト ボックス 538"/>
        <xdr:cNvSpPr txBox="1"/>
      </xdr:nvSpPr>
      <xdr:spPr>
        <a:xfrm>
          <a:off x="15214111" y="584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157569</xdr:rowOff>
    </xdr:from>
    <xdr:to>
      <xdr:col>76</xdr:col>
      <xdr:colOff>165100</xdr:colOff>
      <xdr:row>36</xdr:row>
      <xdr:rowOff>87719</xdr:rowOff>
    </xdr:to>
    <xdr:sp macro="" textlink="">
      <xdr:nvSpPr>
        <xdr:cNvPr id="540" name="楕円 539"/>
        <xdr:cNvSpPr/>
      </xdr:nvSpPr>
      <xdr:spPr>
        <a:xfrm>
          <a:off x="14541500" y="61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104246</xdr:rowOff>
    </xdr:from>
    <xdr:ext cx="534377" cy="259045"/>
    <xdr:sp macro="" textlink="">
      <xdr:nvSpPr>
        <xdr:cNvPr id="541" name="テキスト ボックス 540"/>
        <xdr:cNvSpPr txBox="1"/>
      </xdr:nvSpPr>
      <xdr:spPr>
        <a:xfrm>
          <a:off x="14325111" y="59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94462</xdr:rowOff>
    </xdr:from>
    <xdr:to>
      <xdr:col>72</xdr:col>
      <xdr:colOff>38100</xdr:colOff>
      <xdr:row>36</xdr:row>
      <xdr:rowOff>24612</xdr:rowOff>
    </xdr:to>
    <xdr:sp macro="" textlink="">
      <xdr:nvSpPr>
        <xdr:cNvPr id="542" name="楕円 541"/>
        <xdr:cNvSpPr/>
      </xdr:nvSpPr>
      <xdr:spPr>
        <a:xfrm>
          <a:off x="13652500" y="60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41139</xdr:rowOff>
    </xdr:from>
    <xdr:ext cx="534377" cy="259045"/>
    <xdr:sp macro="" textlink="">
      <xdr:nvSpPr>
        <xdr:cNvPr id="543" name="テキスト ボックス 542"/>
        <xdr:cNvSpPr txBox="1"/>
      </xdr:nvSpPr>
      <xdr:spPr>
        <a:xfrm>
          <a:off x="13436111" y="58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126111</xdr:rowOff>
    </xdr:from>
    <xdr:to>
      <xdr:col>67</xdr:col>
      <xdr:colOff>101600</xdr:colOff>
      <xdr:row>36</xdr:row>
      <xdr:rowOff>56261</xdr:rowOff>
    </xdr:to>
    <xdr:sp macro="" textlink="">
      <xdr:nvSpPr>
        <xdr:cNvPr id="544" name="楕円 543"/>
        <xdr:cNvSpPr/>
      </xdr:nvSpPr>
      <xdr:spPr>
        <a:xfrm>
          <a:off x="12763500" y="61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72788</xdr:rowOff>
    </xdr:from>
    <xdr:ext cx="534377" cy="259045"/>
    <xdr:sp macro="" textlink="">
      <xdr:nvSpPr>
        <xdr:cNvPr id="545" name="テキスト ボックス 544"/>
        <xdr:cNvSpPr txBox="1"/>
      </xdr:nvSpPr>
      <xdr:spPr>
        <a:xfrm>
          <a:off x="12547111" y="59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57972</xdr:rowOff>
    </xdr:from>
    <xdr:to>
      <xdr:col>85</xdr:col>
      <xdr:colOff>127000</xdr:colOff>
      <xdr:row>55</xdr:row>
      <xdr:rowOff>164046</xdr:rowOff>
    </xdr:to>
    <xdr:cxnSp macro="">
      <xdr:nvCxnSpPr>
        <xdr:cNvPr id="576" name="直線コネクタ 575"/>
        <xdr:cNvCxnSpPr/>
      </xdr:nvCxnSpPr>
      <xdr:spPr>
        <a:xfrm flipV="1">
          <a:off x="15481300" y="8630472"/>
          <a:ext cx="838200" cy="96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164046</xdr:rowOff>
    </xdr:from>
    <xdr:to>
      <xdr:col>81</xdr:col>
      <xdr:colOff>50800</xdr:colOff>
      <xdr:row>57</xdr:row>
      <xdr:rowOff>19636</xdr:rowOff>
    </xdr:to>
    <xdr:cxnSp macro="">
      <xdr:nvCxnSpPr>
        <xdr:cNvPr id="579" name="直線コネクタ 578"/>
        <xdr:cNvCxnSpPr/>
      </xdr:nvCxnSpPr>
      <xdr:spPr>
        <a:xfrm flipV="1">
          <a:off x="14592300" y="9593796"/>
          <a:ext cx="889000" cy="1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19636</xdr:rowOff>
    </xdr:from>
    <xdr:to>
      <xdr:col>76</xdr:col>
      <xdr:colOff>114300</xdr:colOff>
      <xdr:row>57</xdr:row>
      <xdr:rowOff>45856</xdr:rowOff>
    </xdr:to>
    <xdr:cxnSp macro="">
      <xdr:nvCxnSpPr>
        <xdr:cNvPr id="582" name="直線コネクタ 581"/>
        <xdr:cNvCxnSpPr/>
      </xdr:nvCxnSpPr>
      <xdr:spPr>
        <a:xfrm flipV="1">
          <a:off x="13703300" y="9792286"/>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45856</xdr:rowOff>
    </xdr:from>
    <xdr:to>
      <xdr:col>71</xdr:col>
      <xdr:colOff>177800</xdr:colOff>
      <xdr:row>57</xdr:row>
      <xdr:rowOff>119861</xdr:rowOff>
    </xdr:to>
    <xdr:cxnSp macro="">
      <xdr:nvCxnSpPr>
        <xdr:cNvPr id="585" name="直線コネクタ 584"/>
        <xdr:cNvCxnSpPr/>
      </xdr:nvCxnSpPr>
      <xdr:spPr>
        <a:xfrm flipV="1">
          <a:off x="12814300" y="9818506"/>
          <a:ext cx="889000" cy="7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7172</xdr:rowOff>
    </xdr:from>
    <xdr:to>
      <xdr:col>85</xdr:col>
      <xdr:colOff>177800</xdr:colOff>
      <xdr:row>50</xdr:row>
      <xdr:rowOff>108772</xdr:rowOff>
    </xdr:to>
    <xdr:sp macro="" textlink="">
      <xdr:nvSpPr>
        <xdr:cNvPr id="595" name="楕円 594"/>
        <xdr:cNvSpPr/>
      </xdr:nvSpPr>
      <xdr:spPr>
        <a:xfrm>
          <a:off x="16268700" y="85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131649</xdr:rowOff>
    </xdr:from>
    <xdr:ext cx="599010" cy="259045"/>
    <xdr:sp macro="" textlink="">
      <xdr:nvSpPr>
        <xdr:cNvPr id="596" name="教育費該当値テキスト"/>
        <xdr:cNvSpPr txBox="1"/>
      </xdr:nvSpPr>
      <xdr:spPr>
        <a:xfrm>
          <a:off x="16370300" y="853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113246</xdr:rowOff>
    </xdr:from>
    <xdr:to>
      <xdr:col>81</xdr:col>
      <xdr:colOff>101600</xdr:colOff>
      <xdr:row>56</xdr:row>
      <xdr:rowOff>43396</xdr:rowOff>
    </xdr:to>
    <xdr:sp macro="" textlink="">
      <xdr:nvSpPr>
        <xdr:cNvPr id="597" name="楕円 596"/>
        <xdr:cNvSpPr/>
      </xdr:nvSpPr>
      <xdr:spPr>
        <a:xfrm>
          <a:off x="15430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59923</xdr:rowOff>
    </xdr:from>
    <xdr:ext cx="599010" cy="259045"/>
    <xdr:sp macro="" textlink="">
      <xdr:nvSpPr>
        <xdr:cNvPr id="598" name="テキスト ボックス 597"/>
        <xdr:cNvSpPr txBox="1"/>
      </xdr:nvSpPr>
      <xdr:spPr>
        <a:xfrm>
          <a:off x="15181795" y="93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140286</xdr:rowOff>
    </xdr:from>
    <xdr:to>
      <xdr:col>76</xdr:col>
      <xdr:colOff>165100</xdr:colOff>
      <xdr:row>57</xdr:row>
      <xdr:rowOff>70436</xdr:rowOff>
    </xdr:to>
    <xdr:sp macro="" textlink="">
      <xdr:nvSpPr>
        <xdr:cNvPr id="599" name="楕円 598"/>
        <xdr:cNvSpPr/>
      </xdr:nvSpPr>
      <xdr:spPr>
        <a:xfrm>
          <a:off x="14541500" y="97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86963</xdr:rowOff>
    </xdr:from>
    <xdr:ext cx="599010" cy="259045"/>
    <xdr:sp macro="" textlink="">
      <xdr:nvSpPr>
        <xdr:cNvPr id="600" name="テキスト ボックス 599"/>
        <xdr:cNvSpPr txBox="1"/>
      </xdr:nvSpPr>
      <xdr:spPr>
        <a:xfrm>
          <a:off x="14292795" y="95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166506</xdr:rowOff>
    </xdr:from>
    <xdr:to>
      <xdr:col>72</xdr:col>
      <xdr:colOff>38100</xdr:colOff>
      <xdr:row>57</xdr:row>
      <xdr:rowOff>96656</xdr:rowOff>
    </xdr:to>
    <xdr:sp macro="" textlink="">
      <xdr:nvSpPr>
        <xdr:cNvPr id="601" name="楕円 600"/>
        <xdr:cNvSpPr/>
      </xdr:nvSpPr>
      <xdr:spPr>
        <a:xfrm>
          <a:off x="13652500" y="97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113183</xdr:rowOff>
    </xdr:from>
    <xdr:ext cx="599010" cy="259045"/>
    <xdr:sp macro="" textlink="">
      <xdr:nvSpPr>
        <xdr:cNvPr id="602" name="テキスト ボックス 601"/>
        <xdr:cNvSpPr txBox="1"/>
      </xdr:nvSpPr>
      <xdr:spPr>
        <a:xfrm>
          <a:off x="13403795" y="954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69061</xdr:rowOff>
    </xdr:from>
    <xdr:to>
      <xdr:col>67</xdr:col>
      <xdr:colOff>101600</xdr:colOff>
      <xdr:row>57</xdr:row>
      <xdr:rowOff>170661</xdr:rowOff>
    </xdr:to>
    <xdr:sp macro="" textlink="">
      <xdr:nvSpPr>
        <xdr:cNvPr id="603" name="楕円 602"/>
        <xdr:cNvSpPr/>
      </xdr:nvSpPr>
      <xdr:spPr>
        <a:xfrm>
          <a:off x="12763500" y="98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15738</xdr:rowOff>
    </xdr:from>
    <xdr:ext cx="534377" cy="259045"/>
    <xdr:sp macro="" textlink="">
      <xdr:nvSpPr>
        <xdr:cNvPr id="604" name="テキスト ボックス 603"/>
        <xdr:cNvSpPr txBox="1"/>
      </xdr:nvSpPr>
      <xdr:spPr>
        <a:xfrm>
          <a:off x="12547111" y="96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119858</xdr:rowOff>
    </xdr:from>
    <xdr:to>
      <xdr:col>85</xdr:col>
      <xdr:colOff>127000</xdr:colOff>
      <xdr:row>78</xdr:row>
      <xdr:rowOff>123013</xdr:rowOff>
    </xdr:to>
    <xdr:cxnSp macro="">
      <xdr:nvCxnSpPr>
        <xdr:cNvPr id="631" name="直線コネクタ 630"/>
        <xdr:cNvCxnSpPr/>
      </xdr:nvCxnSpPr>
      <xdr:spPr>
        <a:xfrm flipV="1">
          <a:off x="15481300" y="13492958"/>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123013</xdr:rowOff>
    </xdr:from>
    <xdr:to>
      <xdr:col>81</xdr:col>
      <xdr:colOff>50800</xdr:colOff>
      <xdr:row>78</xdr:row>
      <xdr:rowOff>139700</xdr:rowOff>
    </xdr:to>
    <xdr:cxnSp macro="">
      <xdr:nvCxnSpPr>
        <xdr:cNvPr id="634" name="直線コネクタ 633"/>
        <xdr:cNvCxnSpPr/>
      </xdr:nvCxnSpPr>
      <xdr:spPr>
        <a:xfrm flipV="1">
          <a:off x="14592300" y="13496113"/>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162491</xdr:rowOff>
    </xdr:from>
    <xdr:to>
      <xdr:col>76</xdr:col>
      <xdr:colOff>114300</xdr:colOff>
      <xdr:row>78</xdr:row>
      <xdr:rowOff>139700</xdr:rowOff>
    </xdr:to>
    <xdr:cxnSp macro="">
      <xdr:nvCxnSpPr>
        <xdr:cNvPr id="637" name="直線コネクタ 636"/>
        <xdr:cNvCxnSpPr/>
      </xdr:nvCxnSpPr>
      <xdr:spPr>
        <a:xfrm>
          <a:off x="13703300" y="13364141"/>
          <a:ext cx="889000" cy="1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21079</xdr:rowOff>
    </xdr:from>
    <xdr:to>
      <xdr:col>71</xdr:col>
      <xdr:colOff>177800</xdr:colOff>
      <xdr:row>77</xdr:row>
      <xdr:rowOff>162491</xdr:rowOff>
    </xdr:to>
    <xdr:cxnSp macro="">
      <xdr:nvCxnSpPr>
        <xdr:cNvPr id="640" name="直線コネクタ 639"/>
        <xdr:cNvCxnSpPr/>
      </xdr:nvCxnSpPr>
      <xdr:spPr>
        <a:xfrm>
          <a:off x="12814300" y="13222729"/>
          <a:ext cx="8890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69058</xdr:rowOff>
    </xdr:from>
    <xdr:to>
      <xdr:col>85</xdr:col>
      <xdr:colOff>177800</xdr:colOff>
      <xdr:row>78</xdr:row>
      <xdr:rowOff>170658</xdr:rowOff>
    </xdr:to>
    <xdr:sp macro="" textlink="">
      <xdr:nvSpPr>
        <xdr:cNvPr id="650" name="楕円 649"/>
        <xdr:cNvSpPr/>
      </xdr:nvSpPr>
      <xdr:spPr>
        <a:xfrm>
          <a:off x="16268700" y="134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155435</xdr:rowOff>
    </xdr:from>
    <xdr:ext cx="378565" cy="259045"/>
    <xdr:sp macro="" textlink="">
      <xdr:nvSpPr>
        <xdr:cNvPr id="651" name="災害復旧費該当値テキスト"/>
        <xdr:cNvSpPr txBox="1"/>
      </xdr:nvSpPr>
      <xdr:spPr>
        <a:xfrm>
          <a:off x="16370300" y="13357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72213</xdr:rowOff>
    </xdr:from>
    <xdr:to>
      <xdr:col>81</xdr:col>
      <xdr:colOff>101600</xdr:colOff>
      <xdr:row>79</xdr:row>
      <xdr:rowOff>2363</xdr:rowOff>
    </xdr:to>
    <xdr:sp macro="" textlink="">
      <xdr:nvSpPr>
        <xdr:cNvPr id="652" name="楕円 651"/>
        <xdr:cNvSpPr/>
      </xdr:nvSpPr>
      <xdr:spPr>
        <a:xfrm>
          <a:off x="15430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164940</xdr:rowOff>
    </xdr:from>
    <xdr:ext cx="378565" cy="259045"/>
    <xdr:sp macro="" textlink="">
      <xdr:nvSpPr>
        <xdr:cNvPr id="653" name="テキスト ボックス 652"/>
        <xdr:cNvSpPr txBox="1"/>
      </xdr:nvSpPr>
      <xdr:spPr>
        <a:xfrm>
          <a:off x="15292017" y="1353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111691</xdr:rowOff>
    </xdr:from>
    <xdr:to>
      <xdr:col>72</xdr:col>
      <xdr:colOff>38100</xdr:colOff>
      <xdr:row>78</xdr:row>
      <xdr:rowOff>41841</xdr:rowOff>
    </xdr:to>
    <xdr:sp macro="" textlink="">
      <xdr:nvSpPr>
        <xdr:cNvPr id="656" name="楕円 655"/>
        <xdr:cNvSpPr/>
      </xdr:nvSpPr>
      <xdr:spPr>
        <a:xfrm>
          <a:off x="13652500" y="133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58368</xdr:rowOff>
    </xdr:from>
    <xdr:ext cx="469744" cy="259045"/>
    <xdr:sp macro="" textlink="">
      <xdr:nvSpPr>
        <xdr:cNvPr id="657" name="テキスト ボックス 656"/>
        <xdr:cNvSpPr txBox="1"/>
      </xdr:nvSpPr>
      <xdr:spPr>
        <a:xfrm>
          <a:off x="13468428" y="130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141729</xdr:rowOff>
    </xdr:from>
    <xdr:to>
      <xdr:col>67</xdr:col>
      <xdr:colOff>101600</xdr:colOff>
      <xdr:row>77</xdr:row>
      <xdr:rowOff>71879</xdr:rowOff>
    </xdr:to>
    <xdr:sp macro="" textlink="">
      <xdr:nvSpPr>
        <xdr:cNvPr id="658" name="楕円 657"/>
        <xdr:cNvSpPr/>
      </xdr:nvSpPr>
      <xdr:spPr>
        <a:xfrm>
          <a:off x="12763500" y="131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88406</xdr:rowOff>
    </xdr:from>
    <xdr:ext cx="534377" cy="259045"/>
    <xdr:sp macro="" textlink="">
      <xdr:nvSpPr>
        <xdr:cNvPr id="659" name="テキスト ボックス 658"/>
        <xdr:cNvSpPr txBox="1"/>
      </xdr:nvSpPr>
      <xdr:spPr>
        <a:xfrm>
          <a:off x="12547111" y="1294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1952</xdr:rowOff>
    </xdr:from>
    <xdr:to>
      <xdr:col>85</xdr:col>
      <xdr:colOff>127000</xdr:colOff>
      <xdr:row>95</xdr:row>
      <xdr:rowOff>56683</xdr:rowOff>
    </xdr:to>
    <xdr:cxnSp macro="">
      <xdr:nvCxnSpPr>
        <xdr:cNvPr id="684" name="直線コネクタ 683"/>
        <xdr:cNvCxnSpPr/>
      </xdr:nvCxnSpPr>
      <xdr:spPr>
        <a:xfrm flipV="1">
          <a:off x="15481300" y="16118252"/>
          <a:ext cx="838200" cy="2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56683</xdr:rowOff>
    </xdr:from>
    <xdr:to>
      <xdr:col>81</xdr:col>
      <xdr:colOff>50800</xdr:colOff>
      <xdr:row>96</xdr:row>
      <xdr:rowOff>95757</xdr:rowOff>
    </xdr:to>
    <xdr:cxnSp macro="">
      <xdr:nvCxnSpPr>
        <xdr:cNvPr id="687" name="直線コネクタ 686"/>
        <xdr:cNvCxnSpPr/>
      </xdr:nvCxnSpPr>
      <xdr:spPr>
        <a:xfrm flipV="1">
          <a:off x="14592300" y="16344433"/>
          <a:ext cx="889000" cy="2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13478</xdr:rowOff>
    </xdr:from>
    <xdr:to>
      <xdr:col>76</xdr:col>
      <xdr:colOff>114300</xdr:colOff>
      <xdr:row>96</xdr:row>
      <xdr:rowOff>95757</xdr:rowOff>
    </xdr:to>
    <xdr:cxnSp macro="">
      <xdr:nvCxnSpPr>
        <xdr:cNvPr id="690" name="直線コネクタ 689"/>
        <xdr:cNvCxnSpPr/>
      </xdr:nvCxnSpPr>
      <xdr:spPr>
        <a:xfrm>
          <a:off x="13703300" y="16472678"/>
          <a:ext cx="889000" cy="8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13478</xdr:rowOff>
    </xdr:from>
    <xdr:to>
      <xdr:col>71</xdr:col>
      <xdr:colOff>177800</xdr:colOff>
      <xdr:row>96</xdr:row>
      <xdr:rowOff>165812</xdr:rowOff>
    </xdr:to>
    <xdr:cxnSp macro="">
      <xdr:nvCxnSpPr>
        <xdr:cNvPr id="693" name="直線コネクタ 692"/>
        <xdr:cNvCxnSpPr/>
      </xdr:nvCxnSpPr>
      <xdr:spPr>
        <a:xfrm flipV="1">
          <a:off x="12814300" y="16472678"/>
          <a:ext cx="889000" cy="1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122602</xdr:rowOff>
    </xdr:from>
    <xdr:to>
      <xdr:col>85</xdr:col>
      <xdr:colOff>177800</xdr:colOff>
      <xdr:row>94</xdr:row>
      <xdr:rowOff>52752</xdr:rowOff>
    </xdr:to>
    <xdr:sp macro="" textlink="">
      <xdr:nvSpPr>
        <xdr:cNvPr id="703" name="楕円 702"/>
        <xdr:cNvSpPr/>
      </xdr:nvSpPr>
      <xdr:spPr>
        <a:xfrm>
          <a:off x="16268700" y="1606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145479</xdr:rowOff>
    </xdr:from>
    <xdr:ext cx="599010" cy="259045"/>
    <xdr:sp macro="" textlink="">
      <xdr:nvSpPr>
        <xdr:cNvPr id="704" name="公債費該当値テキスト"/>
        <xdr:cNvSpPr txBox="1"/>
      </xdr:nvSpPr>
      <xdr:spPr>
        <a:xfrm>
          <a:off x="16370300" y="1591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5883</xdr:rowOff>
    </xdr:from>
    <xdr:to>
      <xdr:col>81</xdr:col>
      <xdr:colOff>101600</xdr:colOff>
      <xdr:row>95</xdr:row>
      <xdr:rowOff>107483</xdr:rowOff>
    </xdr:to>
    <xdr:sp macro="" textlink="">
      <xdr:nvSpPr>
        <xdr:cNvPr id="705" name="楕円 704"/>
        <xdr:cNvSpPr/>
      </xdr:nvSpPr>
      <xdr:spPr>
        <a:xfrm>
          <a:off x="15430500" y="1629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124010</xdr:rowOff>
    </xdr:from>
    <xdr:ext cx="534377" cy="259045"/>
    <xdr:sp macro="" textlink="">
      <xdr:nvSpPr>
        <xdr:cNvPr id="706" name="テキスト ボックス 705"/>
        <xdr:cNvSpPr txBox="1"/>
      </xdr:nvSpPr>
      <xdr:spPr>
        <a:xfrm>
          <a:off x="15214111" y="1606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44957</xdr:rowOff>
    </xdr:from>
    <xdr:to>
      <xdr:col>76</xdr:col>
      <xdr:colOff>165100</xdr:colOff>
      <xdr:row>96</xdr:row>
      <xdr:rowOff>146557</xdr:rowOff>
    </xdr:to>
    <xdr:sp macro="" textlink="">
      <xdr:nvSpPr>
        <xdr:cNvPr id="707" name="楕円 706"/>
        <xdr:cNvSpPr/>
      </xdr:nvSpPr>
      <xdr:spPr>
        <a:xfrm>
          <a:off x="14541500" y="165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137684</xdr:rowOff>
    </xdr:from>
    <xdr:ext cx="534377" cy="259045"/>
    <xdr:sp macro="" textlink="">
      <xdr:nvSpPr>
        <xdr:cNvPr id="708" name="テキスト ボックス 707"/>
        <xdr:cNvSpPr txBox="1"/>
      </xdr:nvSpPr>
      <xdr:spPr>
        <a:xfrm>
          <a:off x="14325111" y="165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134128</xdr:rowOff>
    </xdr:from>
    <xdr:to>
      <xdr:col>72</xdr:col>
      <xdr:colOff>38100</xdr:colOff>
      <xdr:row>96</xdr:row>
      <xdr:rowOff>64278</xdr:rowOff>
    </xdr:to>
    <xdr:sp macro="" textlink="">
      <xdr:nvSpPr>
        <xdr:cNvPr id="709" name="楕円 708"/>
        <xdr:cNvSpPr/>
      </xdr:nvSpPr>
      <xdr:spPr>
        <a:xfrm>
          <a:off x="13652500" y="164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80805</xdr:rowOff>
    </xdr:from>
    <xdr:ext cx="534377" cy="259045"/>
    <xdr:sp macro="" textlink="">
      <xdr:nvSpPr>
        <xdr:cNvPr id="710" name="テキスト ボックス 709"/>
        <xdr:cNvSpPr txBox="1"/>
      </xdr:nvSpPr>
      <xdr:spPr>
        <a:xfrm>
          <a:off x="13436111" y="1619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115012</xdr:rowOff>
    </xdr:from>
    <xdr:to>
      <xdr:col>67</xdr:col>
      <xdr:colOff>101600</xdr:colOff>
      <xdr:row>97</xdr:row>
      <xdr:rowOff>45162</xdr:rowOff>
    </xdr:to>
    <xdr:sp macro="" textlink="">
      <xdr:nvSpPr>
        <xdr:cNvPr id="711" name="楕円 710"/>
        <xdr:cNvSpPr/>
      </xdr:nvSpPr>
      <xdr:spPr>
        <a:xfrm>
          <a:off x="12763500" y="165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36289</xdr:rowOff>
    </xdr:from>
    <xdr:ext cx="534377" cy="259045"/>
    <xdr:sp macro="" textlink="">
      <xdr:nvSpPr>
        <xdr:cNvPr id="712" name="テキスト ボックス 711"/>
        <xdr:cNvSpPr txBox="1"/>
      </xdr:nvSpPr>
      <xdr:spPr>
        <a:xfrm>
          <a:off x="12547111" y="1666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本町における目的別歳出決算額の住民一人当たりのコストを分析すると、議会費・労働費・災害復旧費</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・諸支出金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を除く全ての費目で、類似団体の平均を上回る結果となった。これについては、性質別分析でも述べたとおり、本町の地形的・地理的条件や町の面積、著しい人口減少や少子高齢化等により行政コストが割高となっていることが要因であると考えられる。特に教育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485</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の中で</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位となっているが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、これは新中学校建設事業や給食センター建設事業、健康増進施設建設事業といった大型建設事業の影響が大きい。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今後も住民一人当たりのコストが高止まりする状況が続くと考えられるが、全国で取組み強化が進められている「人口減少対策」は、本町においても喫緊の課題であり、各種計画と連動した財政運営を主軸に将来のビジョンを具体化し、魅力ある町づくりに向けた取組みを推進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また、そうした取組みを推進するために実施している「</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総合戦略」に係る事業が、平均を上回る要因になったと考える。今後も性質別における財政分析などを考慮し、弾力性のある財政を維持し、将来にわたり積極的な事業を継続できる状況を整えていきたい。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実質収支比率は標準財政規模に対する実質収支の割合をいうものであるが、本町の実質収支額は継続的に黒字を確保している。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実質単年度収支についても引き続き黒字となっている。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財政調整基金は減少傾向にあるが、最低水準の取崩しに努めている。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年度における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繰上償還（約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百万円）の実施により一時的に高くなっているが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、概ね適正な財政運営がなされているものと分析している。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今後もこうした状況を維持しながら、主要財源である普通交付税の推移を注視しつつ、町の将来を見据えた財政運営に努めていく。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年度も一般会計及び特別会計の全ての会計で黒字となった。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公共施設等の更新時期の到来や人口減少及び高齢化対策等、また特別会計においても水道、下水道施設の更新に膨大な費用が嵩むことが予想される。様々な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また、一般財源である地方税の収入が低迷しており、併せて普通交付税も減少していくことが予想されるため、適正な財政規模へと移行を進めていく必要がある。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14041833</v>
      </c>
      <c r="BO4" s="449"/>
      <c r="BP4" s="449"/>
      <c r="BQ4" s="449"/>
      <c r="BR4" s="449"/>
      <c r="BS4" s="449"/>
      <c r="BT4" s="449"/>
      <c r="BU4" s="450"/>
      <c r="BV4" s="448">
        <v>11002740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13.6</v>
      </c>
      <c r="CU4" s="589"/>
      <c r="CV4" s="589"/>
      <c r="CW4" s="589"/>
      <c r="CX4" s="589"/>
      <c r="CY4" s="589"/>
      <c r="CZ4" s="589"/>
      <c r="DA4" s="590"/>
      <c r="DB4" s="588">
        <v>12.8</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13088408</v>
      </c>
      <c r="BO5" s="420"/>
      <c r="BP5" s="420"/>
      <c r="BQ5" s="420"/>
      <c r="BR5" s="420"/>
      <c r="BS5" s="420"/>
      <c r="BT5" s="420"/>
      <c r="BU5" s="421"/>
      <c r="BV5" s="419">
        <v>9978203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77.099999999999994</v>
      </c>
      <c r="CU5" s="417"/>
      <c r="CV5" s="417"/>
      <c r="CW5" s="417"/>
      <c r="CX5" s="417"/>
      <c r="CY5" s="417"/>
      <c r="CZ5" s="417"/>
      <c r="DA5" s="418"/>
      <c r="DB5" s="416">
        <v>72.900000000000006</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953425</v>
      </c>
      <c r="BO6" s="420"/>
      <c r="BP6" s="420"/>
      <c r="BQ6" s="420"/>
      <c r="BR6" s="420"/>
      <c r="BS6" s="420"/>
      <c r="BT6" s="420"/>
      <c r="BU6" s="421"/>
      <c r="BV6" s="419">
        <v>1024537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77.5</v>
      </c>
      <c r="CU6" s="563"/>
      <c r="CV6" s="563"/>
      <c r="CW6" s="563"/>
      <c r="CX6" s="563"/>
      <c r="CY6" s="563"/>
      <c r="CZ6" s="563"/>
      <c r="DA6" s="564"/>
      <c r="DB6" s="562">
        <v>73.599999999999994</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141810</v>
      </c>
      <c r="BO7" s="420"/>
      <c r="BP7" s="420"/>
      <c r="BQ7" s="420"/>
      <c r="BR7" s="420"/>
      <c r="BS7" s="420"/>
      <c r="BT7" s="420"/>
      <c r="BU7" s="421"/>
      <c r="BV7" s="419">
        <v>267947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5956722</v>
      </c>
      <c r="CU7" s="420"/>
      <c r="CV7" s="420"/>
      <c r="CW7" s="420"/>
      <c r="CX7" s="420"/>
      <c r="CY7" s="420"/>
      <c r="CZ7" s="420"/>
      <c r="DA7" s="421"/>
      <c r="DB7" s="419">
        <v>5931146</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811615</v>
      </c>
      <c r="BO8" s="420"/>
      <c r="BP8" s="420"/>
      <c r="BQ8" s="420"/>
      <c r="BR8" s="420"/>
      <c r="BS8" s="420"/>
      <c r="BT8" s="420"/>
      <c r="BU8" s="421"/>
      <c r="BV8" s="419">
        <v>756590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0.26</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10663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55025</v>
      </c>
      <c r="BO9" s="420"/>
      <c r="BP9" s="420"/>
      <c r="BQ9" s="420"/>
      <c r="BR9" s="420"/>
      <c r="BS9" s="420"/>
      <c r="BT9" s="420"/>
      <c r="BU9" s="421"/>
      <c r="BV9" s="419">
        <v>-198734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14.9</v>
      </c>
      <c r="CU9" s="417"/>
      <c r="CV9" s="417"/>
      <c r="CW9" s="417"/>
      <c r="CX9" s="417"/>
      <c r="CY9" s="417"/>
      <c r="CZ9" s="417"/>
      <c r="DA9" s="418"/>
      <c r="DB9" s="416">
        <v>11.3</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12669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100223</v>
      </c>
      <c r="BO10" s="420"/>
      <c r="BP10" s="420"/>
      <c r="BQ10" s="420"/>
      <c r="BR10" s="420"/>
      <c r="BS10" s="420"/>
      <c r="BT10" s="420"/>
      <c r="BU10" s="421"/>
      <c r="BV10" s="419">
        <v>305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532745</v>
      </c>
      <c r="BO11" s="420"/>
      <c r="BP11" s="420"/>
      <c r="BQ11" s="420"/>
      <c r="BR11" s="420"/>
      <c r="BS11" s="420"/>
      <c r="BT11" s="420"/>
      <c r="BU11" s="421"/>
      <c r="BV11" s="419">
        <v>351214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10051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9897</v>
      </c>
      <c r="S13" s="507"/>
      <c r="T13" s="507"/>
      <c r="U13" s="507"/>
      <c r="V13" s="508"/>
      <c r="W13" s="509" t="s">
        <v>131</v>
      </c>
      <c r="X13" s="405"/>
      <c r="Y13" s="405"/>
      <c r="Z13" s="405"/>
      <c r="AA13" s="405"/>
      <c r="AB13" s="406"/>
      <c r="AC13" s="372">
        <v>144</v>
      </c>
      <c r="AD13" s="373"/>
      <c r="AE13" s="373"/>
      <c r="AF13" s="373"/>
      <c r="AG13" s="374"/>
      <c r="AH13" s="372">
        <v>231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487993</v>
      </c>
      <c r="BO13" s="420"/>
      <c r="BP13" s="420"/>
      <c r="BQ13" s="420"/>
      <c r="BR13" s="420"/>
      <c r="BS13" s="420"/>
      <c r="BT13" s="420"/>
      <c r="BU13" s="421"/>
      <c r="BV13" s="419">
        <v>152785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-0.6</v>
      </c>
      <c r="CU13" s="417"/>
      <c r="CV13" s="417"/>
      <c r="CW13" s="417"/>
      <c r="CX13" s="417"/>
      <c r="CY13" s="417"/>
      <c r="CZ13" s="417"/>
      <c r="DA13" s="418"/>
      <c r="DB13" s="416">
        <v>-1.8</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10391</v>
      </c>
      <c r="S14" s="507"/>
      <c r="T14" s="507"/>
      <c r="U14" s="507"/>
      <c r="V14" s="508"/>
      <c r="W14" s="510"/>
      <c r="X14" s="408"/>
      <c r="Y14" s="408"/>
      <c r="Z14" s="408"/>
      <c r="AA14" s="408"/>
      <c r="AB14" s="409"/>
      <c r="AC14" s="499">
        <v>2.9</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10253</v>
      </c>
      <c r="S15" s="507"/>
      <c r="T15" s="507"/>
      <c r="U15" s="507"/>
      <c r="V15" s="508"/>
      <c r="W15" s="509" t="s">
        <v>137</v>
      </c>
      <c r="X15" s="405"/>
      <c r="Y15" s="405"/>
      <c r="Z15" s="405"/>
      <c r="AA15" s="405"/>
      <c r="AB15" s="406"/>
      <c r="AC15" s="372">
        <v>1476</v>
      </c>
      <c r="AD15" s="373"/>
      <c r="AE15" s="373"/>
      <c r="AF15" s="373"/>
      <c r="AG15" s="374"/>
      <c r="AH15" s="372">
        <v>1838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1450776</v>
      </c>
      <c r="BO15" s="449"/>
      <c r="BP15" s="449"/>
      <c r="BQ15" s="449"/>
      <c r="BR15" s="449"/>
      <c r="BS15" s="449"/>
      <c r="BT15" s="449"/>
      <c r="BU15" s="450"/>
      <c r="BV15" s="448">
        <v>1415722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29.9</v>
      </c>
      <c r="AD16" s="500"/>
      <c r="AE16" s="500"/>
      <c r="AF16" s="500"/>
      <c r="AG16" s="501"/>
      <c r="AH16" s="499">
        <v>31.6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5565039</v>
      </c>
      <c r="BO16" s="420"/>
      <c r="BP16" s="420"/>
      <c r="BQ16" s="420"/>
      <c r="BR16" s="420"/>
      <c r="BS16" s="420"/>
      <c r="BT16" s="420"/>
      <c r="BU16" s="421"/>
      <c r="BV16" s="419">
        <v>5515978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3321</v>
      </c>
      <c r="AD17" s="373"/>
      <c r="AE17" s="373"/>
      <c r="AF17" s="373"/>
      <c r="AG17" s="374"/>
      <c r="AH17" s="372">
        <v>3741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1815320</v>
      </c>
      <c r="BO17" s="420"/>
      <c r="BP17" s="420"/>
      <c r="BQ17" s="420"/>
      <c r="BR17" s="420"/>
      <c r="BS17" s="420"/>
      <c r="BT17" s="420"/>
      <c r="BU17" s="421"/>
      <c r="BV17" s="419">
        <v>1770963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301.98</v>
      </c>
      <c r="M18" s="472"/>
      <c r="N18" s="472"/>
      <c r="O18" s="472"/>
      <c r="P18" s="472"/>
      <c r="Q18" s="472"/>
      <c r="R18" s="473"/>
      <c r="S18" s="473"/>
      <c r="T18" s="473"/>
      <c r="U18" s="473"/>
      <c r="V18" s="474"/>
      <c r="W18" s="490"/>
      <c r="X18" s="491"/>
      <c r="Y18" s="491"/>
      <c r="Z18" s="491"/>
      <c r="AA18" s="491"/>
      <c r="AB18" s="515"/>
      <c r="AC18" s="389">
        <v>67.2</v>
      </c>
      <c r="AD18" s="390"/>
      <c r="AE18" s="390"/>
      <c r="AF18" s="390"/>
      <c r="AG18" s="475"/>
      <c r="AH18" s="389">
        <v>64.400000000000006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4620988</v>
      </c>
      <c r="BO18" s="420"/>
      <c r="BP18" s="420"/>
      <c r="BQ18" s="420"/>
      <c r="BR18" s="420"/>
      <c r="BS18" s="420"/>
      <c r="BT18" s="420"/>
      <c r="BU18" s="421"/>
      <c r="BV18" s="419">
        <v>4366039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8335005</v>
      </c>
      <c r="BO19" s="420"/>
      <c r="BP19" s="420"/>
      <c r="BQ19" s="420"/>
      <c r="BR19" s="420"/>
      <c r="BS19" s="420"/>
      <c r="BT19" s="420"/>
      <c r="BU19" s="421"/>
      <c r="BV19" s="419">
        <v>7798289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4588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7887841</v>
      </c>
      <c r="BO22" s="449"/>
      <c r="BP22" s="449"/>
      <c r="BQ22" s="449"/>
      <c r="BR22" s="449"/>
      <c r="BS22" s="449"/>
      <c r="BT22" s="449"/>
      <c r="BU22" s="450"/>
      <c r="BV22" s="448">
        <v>6372110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1928192</v>
      </c>
      <c r="BO23" s="420"/>
      <c r="BP23" s="420"/>
      <c r="BQ23" s="420"/>
      <c r="BR23" s="420"/>
      <c r="BS23" s="420"/>
      <c r="BT23" s="420"/>
      <c r="BU23" s="421"/>
      <c r="BV23" s="419">
        <v>1806894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6910</v>
      </c>
      <c r="R24" s="373"/>
      <c r="S24" s="373"/>
      <c r="T24" s="373"/>
      <c r="U24" s="373"/>
      <c r="V24" s="374"/>
      <c r="W24" s="462"/>
      <c r="X24" s="399"/>
      <c r="Y24" s="400"/>
      <c r="Z24" s="375" t="s">
        <v>162</v>
      </c>
      <c r="AA24" s="376"/>
      <c r="AB24" s="376"/>
      <c r="AC24" s="376"/>
      <c r="AD24" s="376"/>
      <c r="AE24" s="376"/>
      <c r="AF24" s="376"/>
      <c r="AG24" s="377"/>
      <c r="AH24" s="372">
        <v>166</v>
      </c>
      <c r="AI24" s="373"/>
      <c r="AJ24" s="373"/>
      <c r="AK24" s="373"/>
      <c r="AL24" s="374"/>
      <c r="AM24" s="372">
        <v>503312</v>
      </c>
      <c r="AN24" s="373"/>
      <c r="AO24" s="373"/>
      <c r="AP24" s="373"/>
      <c r="AQ24" s="373"/>
      <c r="AR24" s="374"/>
      <c r="AS24" s="372">
        <v>3032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7470434</v>
      </c>
      <c r="BO24" s="420"/>
      <c r="BP24" s="420"/>
      <c r="BQ24" s="420"/>
      <c r="BR24" s="420"/>
      <c r="BS24" s="420"/>
      <c r="BT24" s="420"/>
      <c r="BU24" s="421"/>
      <c r="BV24" s="419">
        <v>5946267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5640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383250</v>
      </c>
      <c r="BO25" s="449"/>
      <c r="BP25" s="449"/>
      <c r="BQ25" s="449"/>
      <c r="BR25" s="449"/>
      <c r="BS25" s="449"/>
      <c r="BT25" s="449"/>
      <c r="BU25" s="450"/>
      <c r="BV25" s="448">
        <v>1487790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5170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171</v>
      </c>
      <c r="F27" s="376"/>
      <c r="G27" s="376"/>
      <c r="H27" s="376"/>
      <c r="I27" s="376"/>
      <c r="J27" s="376"/>
      <c r="K27" s="377"/>
      <c r="L27" s="372">
        <v>1</v>
      </c>
      <c r="M27" s="373"/>
      <c r="N27" s="373"/>
      <c r="O27" s="373"/>
      <c r="P27" s="374"/>
      <c r="Q27" s="372">
        <v>2180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314581</v>
      </c>
      <c r="BO27" s="454"/>
      <c r="BP27" s="454"/>
      <c r="BQ27" s="454"/>
      <c r="BR27" s="454"/>
      <c r="BS27" s="454"/>
      <c r="BT27" s="454"/>
      <c r="BU27" s="455"/>
      <c r="BV27" s="453">
        <v>314529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174</v>
      </c>
      <c r="F28" s="376"/>
      <c r="G28" s="376"/>
      <c r="H28" s="376"/>
      <c r="I28" s="376"/>
      <c r="J28" s="376"/>
      <c r="K28" s="377"/>
      <c r="L28" s="372">
        <v>1</v>
      </c>
      <c r="M28" s="373"/>
      <c r="N28" s="373"/>
      <c r="O28" s="373"/>
      <c r="P28" s="374"/>
      <c r="Q28" s="372">
        <v>1740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1278671</v>
      </c>
      <c r="BO28" s="449"/>
      <c r="BP28" s="449"/>
      <c r="BQ28" s="449"/>
      <c r="BR28" s="449"/>
      <c r="BS28" s="449"/>
      <c r="BT28" s="449"/>
      <c r="BU28" s="450"/>
      <c r="BV28" s="448">
        <v>1378448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177</v>
      </c>
      <c r="F29" s="376"/>
      <c r="G29" s="376"/>
      <c r="H29" s="376"/>
      <c r="I29" s="376"/>
      <c r="J29" s="376"/>
      <c r="K29" s="377"/>
      <c r="L29" s="372">
        <v>12</v>
      </c>
      <c r="M29" s="373"/>
      <c r="N29" s="373"/>
      <c r="O29" s="373"/>
      <c r="P29" s="374"/>
      <c r="Q29" s="372">
        <v>1560</v>
      </c>
      <c r="R29" s="373"/>
      <c r="S29" s="373"/>
      <c r="T29" s="373"/>
      <c r="U29" s="373"/>
      <c r="V29" s="374"/>
      <c r="W29" s="463"/>
      <c r="X29" s="464"/>
      <c r="Y29" s="465"/>
      <c r="Z29" s="375" t="s">
        <v>178</v>
      </c>
      <c r="AA29" s="376"/>
      <c r="AB29" s="376"/>
      <c r="AC29" s="376"/>
      <c r="AD29" s="376"/>
      <c r="AE29" s="376"/>
      <c r="AF29" s="376"/>
      <c r="AG29" s="377"/>
      <c r="AH29" s="372">
        <v>166</v>
      </c>
      <c r="AI29" s="373"/>
      <c r="AJ29" s="373"/>
      <c r="AK29" s="373"/>
      <c r="AL29" s="374"/>
      <c r="AM29" s="372">
        <v>503312</v>
      </c>
      <c r="AN29" s="373"/>
      <c r="AO29" s="373"/>
      <c r="AP29" s="373"/>
      <c r="AQ29" s="373"/>
      <c r="AR29" s="374"/>
      <c r="AS29" s="372">
        <v>3032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398363</v>
      </c>
      <c r="BO29" s="420"/>
      <c r="BP29" s="420"/>
      <c r="BQ29" s="420"/>
      <c r="BR29" s="420"/>
      <c r="BS29" s="420"/>
      <c r="BT29" s="420"/>
      <c r="BU29" s="421"/>
      <c r="BV29" s="419">
        <v>666530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5701465</v>
      </c>
      <c r="BO30" s="454"/>
      <c r="BP30" s="454"/>
      <c r="BQ30" s="454"/>
      <c r="BR30" s="454"/>
      <c r="BS30" s="454"/>
      <c r="BT30" s="454"/>
      <c r="BU30" s="455"/>
      <c r="BV30" s="453">
        <v>6066356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峡南広域行政組合（一般会計）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農業集落排水事業等特別会計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峡南広域行政組合（情報センター特別会計）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8</v>
      </c>
      <c r="BF36" s="367"/>
      <c r="BG36" s="368" t="str">
        <f>IF('各会計、関係団体の財政状況及び健全化判断比率'!B34="","",'各会計、関係団体の財政状況及び健全化判断比率'!B34)</f>
        <v>下水道事業特別会計</v>
      </c>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峡南広域行政組合（峡南ふるさと市町村圏特別会計）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9</v>
      </c>
      <c r="BF37" s="367"/>
      <c r="BG37" s="368" t="str">
        <f>IF('各会計、関係団体の財政状況及び健全化判断比率'!B35="","",'各会計、関係団体の財政状況及び健全化判断比率'!B35)</f>
        <v>下部奥の湯温泉事業特別会計</v>
      </c>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峡南広域行政組合（介護保険特別会計）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峡南衛生組合（一般会計）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身延町・早川町国民健康保険病院一部事務組合（病院事業特別会計）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山梨県市町村総合事務組合（一般会計）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山梨県市町村総合事務組合（電子化事業及び会館管理・研修事業特別会計）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山梨県市町村総合事務組合（一般廃棄物最終処分場特別会計）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19</v>
      </c>
      <c r="BX43" s="367"/>
      <c r="BY43" s="368" t="str">
        <f>IF('各会計、関係団体の財政状況及び健全化判断比率'!B77="","",'各会計、関係団体の財政状況及び健全化判断比率'!B77)</f>
        <v>山梨県市町村総合事務組合（入札参加資格審査事業費特別会計）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GRtS8tgv4vb71OQOM3xdDY8wybPvg3vp2O+5Zfxgj1JPghpJLs8g4rlQrxCevd9KWyRRnzLRt2dzRsPetSO4NQ==" saltValue="XEVXz9+j2B92c6WOa09b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51" t="s">
        <v>534</v>
      </c>
      <c r="D34" s="1151"/>
      <c r="E34" s="1152"/>
      <c r="F34" s="32">
        <v>14.22</v>
      </c>
      <c r="G34" s="33">
        <v>12.97</v>
      </c>
      <c r="H34" s="33">
        <v>15.57</v>
      </c>
      <c r="I34" s="33">
        <v>12.75</v>
      </c>
      <c r="J34" s="34">
        <v>13.62</v>
      </c>
      <c r="K34" s="22"/>
      <c r="L34" s="22"/>
      <c r="M34" s="22"/>
      <c r="N34" s="22"/>
      <c r="O34" s="22"/>
      <c r="P34" s="22"/>
    </row>
    <row r="35" spans="1:16" ht="39" customHeight="1">
      <c r="A35" s="22"/>
      <c r="B35" s="35"/>
      <c r="C35" s="1145" t="s">
        <v>535</v>
      </c>
      <c r="D35" s="1146"/>
      <c r="E35" s="1147"/>
      <c r="F35" s="36">
        <v>2.16</v>
      </c>
      <c r="G35" s="37">
        <v>1.81</v>
      </c>
      <c r="H35" s="37">
        <v>2.92</v>
      </c>
      <c r="I35" s="37">
        <v>3.41</v>
      </c>
      <c r="J35" s="38">
        <v>3.42</v>
      </c>
      <c r="K35" s="22"/>
      <c r="L35" s="22"/>
      <c r="M35" s="22"/>
      <c r="N35" s="22"/>
      <c r="O35" s="22"/>
      <c r="P35" s="22"/>
    </row>
    <row r="36" spans="1:16" ht="39" customHeight="1">
      <c r="A36" s="22"/>
      <c r="B36" s="35"/>
      <c r="C36" s="1145" t="s">
        <v>536</v>
      </c>
      <c r="D36" s="1146"/>
      <c r="E36" s="1147"/>
      <c r="F36" s="36">
        <v>0.64</v>
      </c>
      <c r="G36" s="37">
        <v>0.57999999999999996</v>
      </c>
      <c r="H36" s="37">
        <v>0.54</v>
      </c>
      <c r="I36" s="37">
        <v>0.66</v>
      </c>
      <c r="J36" s="38">
        <v>0.51</v>
      </c>
      <c r="K36" s="22"/>
      <c r="L36" s="22"/>
      <c r="M36" s="22"/>
      <c r="N36" s="22"/>
      <c r="O36" s="22"/>
      <c r="P36" s="22"/>
    </row>
    <row r="37" spans="1:16" ht="39" customHeight="1">
      <c r="A37" s="22"/>
      <c r="B37" s="35"/>
      <c r="C37" s="1145" t="s">
        <v>537</v>
      </c>
      <c r="D37" s="1146"/>
      <c r="E37" s="1147"/>
      <c r="F37" s="36">
        <v>0</v>
      </c>
      <c r="G37" s="37">
        <v>0.04</v>
      </c>
      <c r="H37" s="37">
        <v>0</v>
      </c>
      <c r="I37" s="37">
        <v>0</v>
      </c>
      <c r="J37" s="38">
        <v>0.26</v>
      </c>
      <c r="K37" s="22"/>
      <c r="L37" s="22"/>
      <c r="M37" s="22"/>
      <c r="N37" s="22"/>
      <c r="O37" s="22"/>
      <c r="P37" s="22"/>
    </row>
    <row r="38" spans="1:16" ht="39" customHeight="1">
      <c r="A38" s="22"/>
      <c r="B38" s="35"/>
      <c r="C38" s="1145" t="s">
        <v>538</v>
      </c>
      <c r="D38" s="1146"/>
      <c r="E38" s="1147"/>
      <c r="F38" s="36">
        <v>0.01</v>
      </c>
      <c r="G38" s="37">
        <v>0</v>
      </c>
      <c r="H38" s="37">
        <v>0.01</v>
      </c>
      <c r="I38" s="37">
        <v>0.19</v>
      </c>
      <c r="J38" s="38">
        <v>0.11</v>
      </c>
      <c r="K38" s="22"/>
      <c r="L38" s="22"/>
      <c r="M38" s="22"/>
      <c r="N38" s="22"/>
      <c r="O38" s="22"/>
      <c r="P38" s="22"/>
    </row>
    <row r="39" spans="1:16" ht="39" customHeight="1">
      <c r="A39" s="22"/>
      <c r="B39" s="35"/>
      <c r="C39" s="1145" t="s">
        <v>539</v>
      </c>
      <c r="D39" s="1146"/>
      <c r="E39" s="1147"/>
      <c r="F39" s="36">
        <v>0</v>
      </c>
      <c r="G39" s="37">
        <v>0</v>
      </c>
      <c r="H39" s="37">
        <v>0</v>
      </c>
      <c r="I39" s="37">
        <v>0</v>
      </c>
      <c r="J39" s="38">
        <v>0.04</v>
      </c>
      <c r="K39" s="22"/>
      <c r="L39" s="22"/>
      <c r="M39" s="22"/>
      <c r="N39" s="22"/>
      <c r="O39" s="22"/>
      <c r="P39" s="22"/>
    </row>
    <row r="40" spans="1:16" ht="39" customHeight="1">
      <c r="A40" s="22"/>
      <c r="B40" s="35"/>
      <c r="C40" s="1145" t="s">
        <v>540</v>
      </c>
      <c r="D40" s="1146"/>
      <c r="E40" s="1147"/>
      <c r="F40" s="36">
        <v>0.01</v>
      </c>
      <c r="G40" s="37">
        <v>0.01</v>
      </c>
      <c r="H40" s="37">
        <v>0.01</v>
      </c>
      <c r="I40" s="37">
        <v>0</v>
      </c>
      <c r="J40" s="38">
        <v>0.01</v>
      </c>
      <c r="K40" s="22"/>
      <c r="L40" s="22"/>
      <c r="M40" s="22"/>
      <c r="N40" s="22"/>
      <c r="O40" s="22"/>
      <c r="P40" s="22"/>
    </row>
    <row r="41" spans="1:16" ht="39" customHeight="1">
      <c r="A41" s="22"/>
      <c r="B41" s="35"/>
      <c r="C41" s="1145" t="s">
        <v>541</v>
      </c>
      <c r="D41" s="1146"/>
      <c r="E41" s="1147"/>
      <c r="F41" s="36">
        <v>0</v>
      </c>
      <c r="G41" s="37">
        <v>0</v>
      </c>
      <c r="H41" s="37">
        <v>0</v>
      </c>
      <c r="I41" s="37">
        <v>0</v>
      </c>
      <c r="J41" s="38">
        <v>0</v>
      </c>
      <c r="K41" s="22"/>
      <c r="L41" s="22"/>
      <c r="M41" s="22"/>
      <c r="N41" s="22"/>
      <c r="O41" s="22"/>
      <c r="P41" s="22"/>
    </row>
    <row r="42" spans="1:16" ht="39" customHeight="1">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c r="A43" s="22"/>
      <c r="B43" s="40"/>
      <c r="C43" s="1148" t="s">
        <v>543</v>
      </c>
      <c r="D43" s="1149"/>
      <c r="E43" s="1150"/>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HQxuQEaM+jeIWWuRMauWAdhPdhqAbhGwI6PX3ZtGB8DOM9DCTdnmdniYRez4y4VtMYwtkXEXBoh794nvD295iQ==" saltValue="QowYjFmsmx2An0lL8bZs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76" t="s">
        <v>9</v>
      </c>
      <c r="C45" s="1177"/>
      <c r="D45" s="58"/>
      <c r="E45" s="1182" t="s">
        <v>10</v>
      </c>
      <c r="F45" s="1182"/>
      <c r="G45" s="1182"/>
      <c r="H45" s="1182"/>
      <c r="I45" s="1182"/>
      <c r="J45" s="1183"/>
      <c r="K45" s="59">
        <v>404</v>
      </c>
      <c r="L45" s="60">
        <v>417</v>
      </c>
      <c r="M45" s="60">
        <v>511</v>
      </c>
      <c r="N45" s="60">
        <v>527</v>
      </c>
      <c r="O45" s="61">
        <v>715</v>
      </c>
      <c r="P45" s="48"/>
      <c r="Q45" s="48"/>
      <c r="R45" s="48"/>
      <c r="S45" s="48"/>
      <c r="T45" s="48"/>
      <c r="U45" s="48"/>
    </row>
    <row r="46" spans="1:21" ht="30.75" customHeight="1">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c r="A48" s="48"/>
      <c r="B48" s="1178"/>
      <c r="C48" s="1179"/>
      <c r="D48" s="62"/>
      <c r="E48" s="1155" t="s">
        <v>13</v>
      </c>
      <c r="F48" s="1155"/>
      <c r="G48" s="1155"/>
      <c r="H48" s="1155"/>
      <c r="I48" s="1155"/>
      <c r="J48" s="1156"/>
      <c r="K48" s="63">
        <v>490</v>
      </c>
      <c r="L48" s="64">
        <v>436</v>
      </c>
      <c r="M48" s="64">
        <v>415</v>
      </c>
      <c r="N48" s="64">
        <v>415</v>
      </c>
      <c r="O48" s="65">
        <v>383</v>
      </c>
      <c r="P48" s="48"/>
      <c r="Q48" s="48"/>
      <c r="R48" s="48"/>
      <c r="S48" s="48"/>
      <c r="T48" s="48"/>
      <c r="U48" s="48"/>
    </row>
    <row r="49" spans="1:21" ht="30.75" customHeight="1">
      <c r="A49" s="48"/>
      <c r="B49" s="1178"/>
      <c r="C49" s="1179"/>
      <c r="D49" s="62"/>
      <c r="E49" s="1155" t="s">
        <v>14</v>
      </c>
      <c r="F49" s="1155"/>
      <c r="G49" s="1155"/>
      <c r="H49" s="1155"/>
      <c r="I49" s="1155"/>
      <c r="J49" s="1156"/>
      <c r="K49" s="63">
        <v>34</v>
      </c>
      <c r="L49" s="64">
        <v>37</v>
      </c>
      <c r="M49" s="64">
        <v>33</v>
      </c>
      <c r="N49" s="64">
        <v>34</v>
      </c>
      <c r="O49" s="65">
        <v>30</v>
      </c>
      <c r="P49" s="48"/>
      <c r="Q49" s="48"/>
      <c r="R49" s="48"/>
      <c r="S49" s="48"/>
      <c r="T49" s="48"/>
      <c r="U49" s="48"/>
    </row>
    <row r="50" spans="1:21" ht="30.75" customHeight="1">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c r="A52" s="48"/>
      <c r="B52" s="1153" t="s">
        <v>17</v>
      </c>
      <c r="C52" s="1154"/>
      <c r="D52" s="66"/>
      <c r="E52" s="1155" t="s">
        <v>18</v>
      </c>
      <c r="F52" s="1155"/>
      <c r="G52" s="1155"/>
      <c r="H52" s="1155"/>
      <c r="I52" s="1155"/>
      <c r="J52" s="1156"/>
      <c r="K52" s="63">
        <v>1043</v>
      </c>
      <c r="L52" s="64">
        <v>1017</v>
      </c>
      <c r="M52" s="64">
        <v>1040</v>
      </c>
      <c r="N52" s="64">
        <v>1046</v>
      </c>
      <c r="O52" s="65">
        <v>1076</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-115</v>
      </c>
      <c r="L53" s="69">
        <v>-127</v>
      </c>
      <c r="M53" s="69">
        <v>-81</v>
      </c>
      <c r="N53" s="69">
        <v>-70</v>
      </c>
      <c r="O53" s="70">
        <v>52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6oz/WWRJ1Ded9eHrqVIgv8+mVYpEjrEdKS7l2lr/3A+lbthseUJkpE9PqU7bAaXYcoB7+pqeWbXyXZ0FTxNeQ==" saltValue="3y/TYTeIy460Wh1rPYp4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196" t="s">
        <v>30</v>
      </c>
      <c r="C41" s="1197"/>
      <c r="D41" s="105"/>
      <c r="E41" s="1198" t="s">
        <v>31</v>
      </c>
      <c r="F41" s="1198"/>
      <c r="G41" s="1198"/>
      <c r="H41" s="1199"/>
      <c r="I41" s="355">
        <v>5581</v>
      </c>
      <c r="J41" s="356">
        <v>5687</v>
      </c>
      <c r="K41" s="356">
        <v>6068</v>
      </c>
      <c r="L41" s="356">
        <v>6372</v>
      </c>
      <c r="M41" s="357">
        <v>7888</v>
      </c>
    </row>
    <row r="42" spans="2:13" ht="27.75" customHeight="1">
      <c r="B42" s="1186"/>
      <c r="C42" s="1187"/>
      <c r="D42" s="106"/>
      <c r="E42" s="1190" t="s">
        <v>32</v>
      </c>
      <c r="F42" s="1190"/>
      <c r="G42" s="1190"/>
      <c r="H42" s="1191"/>
      <c r="I42" s="358">
        <v>35</v>
      </c>
      <c r="J42" s="359">
        <v>1301</v>
      </c>
      <c r="K42" s="359">
        <v>1335</v>
      </c>
      <c r="L42" s="359">
        <v>301</v>
      </c>
      <c r="M42" s="360">
        <v>281</v>
      </c>
    </row>
    <row r="43" spans="2:13" ht="27.75" customHeight="1">
      <c r="B43" s="1186"/>
      <c r="C43" s="1187"/>
      <c r="D43" s="106"/>
      <c r="E43" s="1190" t="s">
        <v>33</v>
      </c>
      <c r="F43" s="1190"/>
      <c r="G43" s="1190"/>
      <c r="H43" s="1191"/>
      <c r="I43" s="358">
        <v>4383</v>
      </c>
      <c r="J43" s="359">
        <v>4037</v>
      </c>
      <c r="K43" s="359">
        <v>3680</v>
      </c>
      <c r="L43" s="359">
        <v>3270</v>
      </c>
      <c r="M43" s="360">
        <v>3226</v>
      </c>
    </row>
    <row r="44" spans="2:13" ht="27.75" customHeight="1">
      <c r="B44" s="1186"/>
      <c r="C44" s="1187"/>
      <c r="D44" s="106"/>
      <c r="E44" s="1190" t="s">
        <v>34</v>
      </c>
      <c r="F44" s="1190"/>
      <c r="G44" s="1190"/>
      <c r="H44" s="1191"/>
      <c r="I44" s="358">
        <v>385</v>
      </c>
      <c r="J44" s="359">
        <v>357</v>
      </c>
      <c r="K44" s="359">
        <v>299</v>
      </c>
      <c r="L44" s="359">
        <v>325</v>
      </c>
      <c r="M44" s="360">
        <v>297</v>
      </c>
    </row>
    <row r="45" spans="2:13" ht="27.75" customHeight="1">
      <c r="B45" s="1186"/>
      <c r="C45" s="1187"/>
      <c r="D45" s="106"/>
      <c r="E45" s="1190" t="s">
        <v>35</v>
      </c>
      <c r="F45" s="1190"/>
      <c r="G45" s="1190"/>
      <c r="H45" s="1191"/>
      <c r="I45" s="358">
        <v>2621</v>
      </c>
      <c r="J45" s="359">
        <v>2505</v>
      </c>
      <c r="K45" s="359">
        <v>2526</v>
      </c>
      <c r="L45" s="359">
        <v>2462</v>
      </c>
      <c r="M45" s="360">
        <v>2381</v>
      </c>
    </row>
    <row r="46" spans="2:13" ht="27.75" customHeight="1">
      <c r="B46" s="1186"/>
      <c r="C46" s="1187"/>
      <c r="D46" s="107"/>
      <c r="E46" s="1190" t="s">
        <v>36</v>
      </c>
      <c r="F46" s="1190"/>
      <c r="G46" s="1190"/>
      <c r="H46" s="1191"/>
      <c r="I46" s="358" t="s">
        <v>490</v>
      </c>
      <c r="J46" s="359" t="s">
        <v>490</v>
      </c>
      <c r="K46" s="359" t="s">
        <v>490</v>
      </c>
      <c r="L46" s="359" t="s">
        <v>490</v>
      </c>
      <c r="M46" s="360" t="s">
        <v>490</v>
      </c>
    </row>
    <row r="47" spans="2:13" ht="27.75" customHeight="1">
      <c r="B47" s="1186"/>
      <c r="C47" s="1187"/>
      <c r="D47" s="108"/>
      <c r="E47" s="1200" t="s">
        <v>37</v>
      </c>
      <c r="F47" s="1201"/>
      <c r="G47" s="1201"/>
      <c r="H47" s="1202"/>
      <c r="I47" s="358" t="s">
        <v>490</v>
      </c>
      <c r="J47" s="359" t="s">
        <v>490</v>
      </c>
      <c r="K47" s="359" t="s">
        <v>490</v>
      </c>
      <c r="L47" s="359" t="s">
        <v>490</v>
      </c>
      <c r="M47" s="360" t="s">
        <v>490</v>
      </c>
    </row>
    <row r="48" spans="2:13" ht="27.75" customHeight="1">
      <c r="B48" s="1186"/>
      <c r="C48" s="1187"/>
      <c r="D48" s="106"/>
      <c r="E48" s="1190" t="s">
        <v>38</v>
      </c>
      <c r="F48" s="1190"/>
      <c r="G48" s="1190"/>
      <c r="H48" s="1191"/>
      <c r="I48" s="358" t="s">
        <v>490</v>
      </c>
      <c r="J48" s="359" t="s">
        <v>490</v>
      </c>
      <c r="K48" s="359" t="s">
        <v>490</v>
      </c>
      <c r="L48" s="359" t="s">
        <v>490</v>
      </c>
      <c r="M48" s="360" t="s">
        <v>490</v>
      </c>
    </row>
    <row r="49" spans="2:13" ht="27.75" customHeight="1">
      <c r="B49" s="1188"/>
      <c r="C49" s="1189"/>
      <c r="D49" s="106"/>
      <c r="E49" s="1190" t="s">
        <v>39</v>
      </c>
      <c r="F49" s="1190"/>
      <c r="G49" s="1190"/>
      <c r="H49" s="1191"/>
      <c r="I49" s="358" t="s">
        <v>490</v>
      </c>
      <c r="J49" s="359" t="s">
        <v>490</v>
      </c>
      <c r="K49" s="359" t="s">
        <v>490</v>
      </c>
      <c r="L49" s="359" t="s">
        <v>490</v>
      </c>
      <c r="M49" s="360" t="s">
        <v>490</v>
      </c>
    </row>
    <row r="50" spans="2:13" ht="27.75" customHeight="1">
      <c r="B50" s="1184" t="s">
        <v>40</v>
      </c>
      <c r="C50" s="1185"/>
      <c r="D50" s="109"/>
      <c r="E50" s="1190" t="s">
        <v>41</v>
      </c>
      <c r="F50" s="1190"/>
      <c r="G50" s="1190"/>
      <c r="H50" s="1191"/>
      <c r="I50" s="358">
        <v>6685</v>
      </c>
      <c r="J50" s="359">
        <v>6654</v>
      </c>
      <c r="K50" s="359">
        <v>6921</v>
      </c>
      <c r="L50" s="359">
        <v>7017</v>
      </c>
      <c r="M50" s="360">
        <v>6364</v>
      </c>
    </row>
    <row r="51" spans="2:13" ht="27.75" customHeight="1">
      <c r="B51" s="1186"/>
      <c r="C51" s="1187"/>
      <c r="D51" s="106"/>
      <c r="E51" s="1190" t="s">
        <v>42</v>
      </c>
      <c r="F51" s="1190"/>
      <c r="G51" s="1190"/>
      <c r="H51" s="1191"/>
      <c r="I51" s="358">
        <v>133</v>
      </c>
      <c r="J51" s="359">
        <v>128</v>
      </c>
      <c r="K51" s="359">
        <v>80</v>
      </c>
      <c r="L51" s="359">
        <v>46</v>
      </c>
      <c r="M51" s="360">
        <v>5</v>
      </c>
    </row>
    <row r="52" spans="2:13" ht="27.75" customHeight="1">
      <c r="B52" s="1188"/>
      <c r="C52" s="1189"/>
      <c r="D52" s="106"/>
      <c r="E52" s="1190" t="s">
        <v>43</v>
      </c>
      <c r="F52" s="1190"/>
      <c r="G52" s="1190"/>
      <c r="H52" s="1191"/>
      <c r="I52" s="358">
        <v>9936</v>
      </c>
      <c r="J52" s="359">
        <v>9794</v>
      </c>
      <c r="K52" s="359">
        <v>9450</v>
      </c>
      <c r="L52" s="359">
        <v>9290</v>
      </c>
      <c r="M52" s="360">
        <v>11112</v>
      </c>
    </row>
    <row r="53" spans="2:13" ht="27.75" customHeight="1" thickBot="1">
      <c r="B53" s="1192" t="s">
        <v>19</v>
      </c>
      <c r="C53" s="1193"/>
      <c r="D53" s="110"/>
      <c r="E53" s="1194" t="s">
        <v>44</v>
      </c>
      <c r="F53" s="1194"/>
      <c r="G53" s="1194"/>
      <c r="H53" s="1195"/>
      <c r="I53" s="361">
        <v>-3748</v>
      </c>
      <c r="J53" s="362">
        <v>-2687</v>
      </c>
      <c r="K53" s="362">
        <v>-2543</v>
      </c>
      <c r="L53" s="362">
        <v>-3623</v>
      </c>
      <c r="M53" s="363">
        <v>-3408</v>
      </c>
    </row>
    <row r="54" spans="2:13" ht="27.75" customHeight="1">
      <c r="B54" s="111"/>
      <c r="C54" s="112"/>
      <c r="D54" s="112"/>
      <c r="E54" s="113"/>
      <c r="F54" s="113"/>
      <c r="G54" s="113"/>
      <c r="H54" s="113"/>
      <c r="I54" s="114"/>
      <c r="J54" s="114"/>
      <c r="K54" s="114"/>
      <c r="L54" s="114"/>
      <c r="M54" s="114"/>
    </row>
    <row r="55" spans="2:13"/>
  </sheetData>
  <sheetProtection algorithmName="SHA-512" hashValue="8R+7VhFSLHjAEzaPhWqeTaOhMOaQfkGo89HZeeGbE9GVhDVFGf0bmqzEd89g7LnJSUs6fKd8toX64FOx0WFssg==" saltValue="D1QWZcj1hO2rCKy0CfKL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11" t="s">
        <v>46</v>
      </c>
      <c r="D55" s="1211"/>
      <c r="E55" s="1212"/>
      <c r="F55" s="122">
        <v>1378</v>
      </c>
      <c r="G55" s="122">
        <v>1378</v>
      </c>
      <c r="H55" s="123">
        <v>1279</v>
      </c>
    </row>
    <row r="56" spans="2:8" ht="52.5" customHeight="1">
      <c r="B56" s="124"/>
      <c r="C56" s="1213" t="s">
        <v>47</v>
      </c>
      <c r="D56" s="1213"/>
      <c r="E56" s="1214"/>
      <c r="F56" s="125">
        <v>1017</v>
      </c>
      <c r="G56" s="125">
        <v>667</v>
      </c>
      <c r="H56" s="126">
        <v>398</v>
      </c>
    </row>
    <row r="57" spans="2:8" ht="53.25" customHeight="1">
      <c r="B57" s="124"/>
      <c r="C57" s="1215" t="s">
        <v>48</v>
      </c>
      <c r="D57" s="1215"/>
      <c r="E57" s="1216"/>
      <c r="F57" s="127">
        <v>5684</v>
      </c>
      <c r="G57" s="127">
        <v>6066</v>
      </c>
      <c r="H57" s="128">
        <v>5701</v>
      </c>
    </row>
    <row r="58" spans="2:8" ht="45.75" customHeight="1">
      <c r="B58" s="129"/>
      <c r="C58" s="1203" t="s">
        <v>549</v>
      </c>
      <c r="D58" s="1204"/>
      <c r="E58" s="1205"/>
      <c r="F58" s="130">
        <v>1932</v>
      </c>
      <c r="G58" s="130">
        <v>2572</v>
      </c>
      <c r="H58" s="131">
        <v>2922</v>
      </c>
    </row>
    <row r="59" spans="2:8" ht="45.75" customHeight="1">
      <c r="B59" s="129"/>
      <c r="C59" s="1203" t="s">
        <v>550</v>
      </c>
      <c r="D59" s="1204"/>
      <c r="E59" s="1205"/>
      <c r="F59" s="130">
        <v>1474</v>
      </c>
      <c r="G59" s="130">
        <v>1409</v>
      </c>
      <c r="H59" s="131">
        <v>1329</v>
      </c>
    </row>
    <row r="60" spans="2:8" ht="45.75" customHeight="1">
      <c r="B60" s="129"/>
      <c r="C60" s="1203" t="s">
        <v>551</v>
      </c>
      <c r="D60" s="1204"/>
      <c r="E60" s="1205"/>
      <c r="F60" s="130">
        <v>507</v>
      </c>
      <c r="G60" s="130">
        <v>507</v>
      </c>
      <c r="H60" s="131">
        <v>507</v>
      </c>
    </row>
    <row r="61" spans="2:8" ht="45.75" customHeight="1">
      <c r="B61" s="129"/>
      <c r="C61" s="1203" t="s">
        <v>552</v>
      </c>
      <c r="D61" s="1204"/>
      <c r="E61" s="1205"/>
      <c r="F61" s="130">
        <v>1153</v>
      </c>
      <c r="G61" s="130">
        <v>1000</v>
      </c>
      <c r="H61" s="131">
        <v>375</v>
      </c>
    </row>
    <row r="62" spans="2:8" ht="45.75" customHeight="1" thickBot="1">
      <c r="B62" s="132"/>
      <c r="C62" s="1206" t="s">
        <v>553</v>
      </c>
      <c r="D62" s="1207"/>
      <c r="E62" s="1208"/>
      <c r="F62" s="133">
        <v>196</v>
      </c>
      <c r="G62" s="133">
        <v>196</v>
      </c>
      <c r="H62" s="134">
        <v>196</v>
      </c>
    </row>
    <row r="63" spans="2:8" ht="52.5" customHeight="1" thickBot="1">
      <c r="B63" s="135"/>
      <c r="C63" s="1209" t="s">
        <v>49</v>
      </c>
      <c r="D63" s="1209"/>
      <c r="E63" s="1210"/>
      <c r="F63" s="136">
        <v>8080</v>
      </c>
      <c r="G63" s="136">
        <v>8111</v>
      </c>
      <c r="H63" s="137">
        <v>7378</v>
      </c>
    </row>
    <row r="64" spans="2:8"/>
  </sheetData>
  <sheetProtection algorithmName="SHA-512" hashValue="+LdhcabNOK1L1D/ZdrgNtcIaWTJorQ7rDdIS6zeV7+TA0zh8GhZUFizujkjlOKa4/2T6hlc8Q7GJakedUYWz+g==" saltValue="YOrpjXrzuv99zkRgSk1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83632</v>
      </c>
      <c r="E3" s="156"/>
      <c r="F3" s="157">
        <v>103390</v>
      </c>
      <c r="G3" s="158"/>
      <c r="H3" s="159"/>
    </row>
    <row r="4" spans="1:8">
      <c r="A4" s="160"/>
      <c r="B4" s="161"/>
      <c r="C4" s="162"/>
      <c r="D4" s="163">
        <v>51599</v>
      </c>
      <c r="E4" s="164"/>
      <c r="F4" s="165">
        <v>51269</v>
      </c>
      <c r="G4" s="166"/>
      <c r="H4" s="167"/>
    </row>
    <row r="5" spans="1:8">
      <c r="A5" s="148" t="s">
        <v>522</v>
      </c>
      <c r="B5" s="153"/>
      <c r="C5" s="154"/>
      <c r="D5" s="155">
        <v>113082</v>
      </c>
      <c r="E5" s="156"/>
      <c r="F5" s="157">
        <v>117234</v>
      </c>
      <c r="G5" s="158"/>
      <c r="H5" s="159"/>
    </row>
    <row r="6" spans="1:8">
      <c r="A6" s="160"/>
      <c r="B6" s="161"/>
      <c r="C6" s="162"/>
      <c r="D6" s="163">
        <v>83830</v>
      </c>
      <c r="E6" s="164"/>
      <c r="F6" s="165">
        <v>59796</v>
      </c>
      <c r="G6" s="166"/>
      <c r="H6" s="167"/>
    </row>
    <row r="7" spans="1:8">
      <c r="A7" s="148" t="s">
        <v>523</v>
      </c>
      <c r="B7" s="153"/>
      <c r="C7" s="154"/>
      <c r="D7" s="155">
        <v>135432</v>
      </c>
      <c r="E7" s="156"/>
      <c r="F7" s="157">
        <v>97758</v>
      </c>
      <c r="G7" s="158"/>
      <c r="H7" s="159"/>
    </row>
    <row r="8" spans="1:8">
      <c r="A8" s="160"/>
      <c r="B8" s="161"/>
      <c r="C8" s="162"/>
      <c r="D8" s="163">
        <v>97988</v>
      </c>
      <c r="E8" s="164"/>
      <c r="F8" s="165">
        <v>45946</v>
      </c>
      <c r="G8" s="166"/>
      <c r="H8" s="167"/>
    </row>
    <row r="9" spans="1:8">
      <c r="A9" s="148" t="s">
        <v>524</v>
      </c>
      <c r="B9" s="153"/>
      <c r="C9" s="154"/>
      <c r="D9" s="155">
        <v>168646</v>
      </c>
      <c r="E9" s="156"/>
      <c r="F9" s="157">
        <v>91338</v>
      </c>
      <c r="G9" s="158"/>
      <c r="H9" s="159"/>
    </row>
    <row r="10" spans="1:8">
      <c r="A10" s="160"/>
      <c r="B10" s="161"/>
      <c r="C10" s="162"/>
      <c r="D10" s="163">
        <v>63300</v>
      </c>
      <c r="E10" s="164"/>
      <c r="F10" s="165">
        <v>43989</v>
      </c>
      <c r="G10" s="166"/>
      <c r="H10" s="167"/>
    </row>
    <row r="11" spans="1:8">
      <c r="A11" s="148" t="s">
        <v>525</v>
      </c>
      <c r="B11" s="153"/>
      <c r="C11" s="154"/>
      <c r="D11" s="155">
        <v>476871</v>
      </c>
      <c r="E11" s="156"/>
      <c r="F11" s="157">
        <v>103975</v>
      </c>
      <c r="G11" s="158"/>
      <c r="H11" s="159"/>
    </row>
    <row r="12" spans="1:8">
      <c r="A12" s="160"/>
      <c r="B12" s="161"/>
      <c r="C12" s="168"/>
      <c r="D12" s="163">
        <v>183242</v>
      </c>
      <c r="E12" s="164"/>
      <c r="F12" s="165">
        <v>52698</v>
      </c>
      <c r="G12" s="166"/>
      <c r="H12" s="167"/>
    </row>
    <row r="13" spans="1:8">
      <c r="A13" s="148"/>
      <c r="B13" s="153"/>
      <c r="C13" s="169"/>
      <c r="D13" s="170">
        <v>195533</v>
      </c>
      <c r="E13" s="171"/>
      <c r="F13" s="172">
        <v>102739</v>
      </c>
      <c r="G13" s="173"/>
      <c r="H13" s="159"/>
    </row>
    <row r="14" spans="1:8">
      <c r="A14" s="160"/>
      <c r="B14" s="161"/>
      <c r="C14" s="162"/>
      <c r="D14" s="163">
        <v>95992</v>
      </c>
      <c r="E14" s="164"/>
      <c r="F14" s="165">
        <v>50740</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14.22</v>
      </c>
      <c r="C19" s="174">
        <f>ROUND(VALUE(SUBSTITUTE(実質収支比率等に係る経年分析!G$48,"▲","-")),2)</f>
        <v>12.98</v>
      </c>
      <c r="D19" s="174">
        <f>ROUND(VALUE(SUBSTITUTE(実質収支比率等に係る経年分析!H$48,"▲","-")),2)</f>
        <v>15.57</v>
      </c>
      <c r="E19" s="174">
        <f>ROUND(VALUE(SUBSTITUTE(実質収支比率等に係る経年分析!I$48,"▲","-")),2)</f>
        <v>12.76</v>
      </c>
      <c r="F19" s="174">
        <f>ROUND(VALUE(SUBSTITUTE(実質収支比率等に係る経年分析!J$48,"▲","-")),2)</f>
        <v>13.63</v>
      </c>
    </row>
    <row r="20" spans="1:11">
      <c r="A20" s="174" t="s">
        <v>53</v>
      </c>
      <c r="B20" s="174">
        <f>ROUND(VALUE(SUBSTITUTE(実質収支比率等に係る経年分析!F$47,"▲","-")),2)</f>
        <v>25.8</v>
      </c>
      <c r="C20" s="174">
        <f>ROUND(VALUE(SUBSTITUTE(実質収支比率等に係る経年分析!G$47,"▲","-")),2)</f>
        <v>24.55</v>
      </c>
      <c r="D20" s="174">
        <f>ROUND(VALUE(SUBSTITUTE(実質収支比率等に係る経年分析!H$47,"▲","-")),2)</f>
        <v>22.47</v>
      </c>
      <c r="E20" s="174">
        <f>ROUND(VALUE(SUBSTITUTE(実質収支比率等に係る経年分析!I$47,"▲","-")),2)</f>
        <v>23.24</v>
      </c>
      <c r="F20" s="174">
        <f>ROUND(VALUE(SUBSTITUTE(実質収支比率等に係る経年分析!J$47,"▲","-")),2)</f>
        <v>21.47</v>
      </c>
    </row>
    <row r="21" spans="1:11">
      <c r="A21" s="174" t="s">
        <v>54</v>
      </c>
      <c r="B21" s="174">
        <f>IF(ISNUMBER(VALUE(SUBSTITUTE(実質収支比率等に係る経年分析!F$49,"▲","-"))),ROUND(VALUE(SUBSTITUTE(実質収支比率等に係る経年分析!F$49,"▲","-")),2),NA())</f>
        <v>-2.0099999999999998</v>
      </c>
      <c r="C21" s="174">
        <f>IF(ISNUMBER(VALUE(SUBSTITUTE(実質収支比率等に係る経年分析!G$49,"▲","-"))),ROUND(VALUE(SUBSTITUTE(実質収支比率等に係る経年分析!G$49,"▲","-")),2),NA())</f>
        <v>3.18</v>
      </c>
      <c r="D21" s="174">
        <f>IF(ISNUMBER(VALUE(SUBSTITUTE(実質収支比率等に係る経年分析!H$49,"▲","-"))),ROUND(VALUE(SUBSTITUTE(実質収支比率等に係る経年分析!H$49,"▲","-")),2),NA())</f>
        <v>1.91</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8.19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下部奥の湯温泉事業特別会計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c r="A31" s="175" t="str">
        <f>IF(連結実質赤字比率に係る赤字・黒字の構成分析!C$39="",NA(),連結実質赤字比率に係る赤字・黒字の構成分析!C$39)</f>
        <v>農業集落排水事業等特別会計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0.51</v>
      </c>
    </row>
    <row r="35" spans="1:16">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13.62</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1043</v>
      </c>
      <c r="E42" s="176"/>
      <c r="F42" s="176"/>
      <c r="G42" s="176">
        <f>'実質公債費比率（分子）の構造'!L$52</f>
        <v>1017</v>
      </c>
      <c r="H42" s="176"/>
      <c r="I42" s="176"/>
      <c r="J42" s="176">
        <f>'実質公債費比率（分子）の構造'!M$52</f>
        <v>1040</v>
      </c>
      <c r="K42" s="176"/>
      <c r="L42" s="176"/>
      <c r="M42" s="176">
        <f>'実質公債費比率（分子）の構造'!N$52</f>
        <v>1046</v>
      </c>
      <c r="N42" s="176"/>
      <c r="O42" s="176"/>
      <c r="P42" s="176">
        <f>'実質公債費比率（分子）の構造'!O$52</f>
        <v>1076</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34</v>
      </c>
      <c r="C45" s="176"/>
      <c r="D45" s="176"/>
      <c r="E45" s="176">
        <f>'実質公債費比率（分子）の構造'!L$49</f>
        <v>37</v>
      </c>
      <c r="F45" s="176"/>
      <c r="G45" s="176"/>
      <c r="H45" s="176">
        <f>'実質公債費比率（分子）の構造'!M$49</f>
        <v>33</v>
      </c>
      <c r="I45" s="176"/>
      <c r="J45" s="176"/>
      <c r="K45" s="176">
        <f>'実質公債費比率（分子）の構造'!N$49</f>
        <v>34</v>
      </c>
      <c r="L45" s="176"/>
      <c r="M45" s="176"/>
      <c r="N45" s="176">
        <f>'実質公債費比率（分子）の構造'!O$49</f>
        <v>30</v>
      </c>
      <c r="O45" s="176"/>
      <c r="P45" s="176"/>
    </row>
    <row r="46" spans="1:16">
      <c r="A46" s="176" t="s">
        <v>64</v>
      </c>
      <c r="B46" s="176">
        <f>'実質公債費比率（分子）の構造'!K$48</f>
        <v>490</v>
      </c>
      <c r="C46" s="176"/>
      <c r="D46" s="176"/>
      <c r="E46" s="176">
        <f>'実質公債費比率（分子）の構造'!L$48</f>
        <v>436</v>
      </c>
      <c r="F46" s="176"/>
      <c r="G46" s="176"/>
      <c r="H46" s="176">
        <f>'実質公債費比率（分子）の構造'!M$48</f>
        <v>415</v>
      </c>
      <c r="I46" s="176"/>
      <c r="J46" s="176"/>
      <c r="K46" s="176">
        <f>'実質公債費比率（分子）の構造'!N$48</f>
        <v>415</v>
      </c>
      <c r="L46" s="176"/>
      <c r="M46" s="176"/>
      <c r="N46" s="176">
        <f>'実質公債費比率（分子）の構造'!O$48</f>
        <v>383</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404</v>
      </c>
      <c r="C49" s="176"/>
      <c r="D49" s="176"/>
      <c r="E49" s="176">
        <f>'実質公債費比率（分子）の構造'!L$45</f>
        <v>417</v>
      </c>
      <c r="F49" s="176"/>
      <c r="G49" s="176"/>
      <c r="H49" s="176">
        <f>'実質公債費比率（分子）の構造'!M$45</f>
        <v>511</v>
      </c>
      <c r="I49" s="176"/>
      <c r="J49" s="176"/>
      <c r="K49" s="176">
        <f>'実質公債費比率（分子）の構造'!N$45</f>
        <v>527</v>
      </c>
      <c r="L49" s="176"/>
      <c r="M49" s="176"/>
      <c r="N49" s="176">
        <f>'実質公債費比率（分子）の構造'!O$45</f>
        <v>715</v>
      </c>
      <c r="O49" s="176"/>
      <c r="P49" s="176"/>
    </row>
    <row r="50" spans="1:16">
      <c r="A50" s="176" t="s">
        <v>67</v>
      </c>
      <c r="B50" s="176" t="e">
        <f>NA()</f>
        <v>#N/A</v>
      </c>
      <c r="C50" s="176">
        <f>IF(ISNUMBER('実質公債費比率（分子）の構造'!K$53),'実質公債費比率（分子）の構造'!K$53,NA())</f>
        <v>-115</v>
      </c>
      <c r="D50" s="176" t="e">
        <f>NA()</f>
        <v>#N/A</v>
      </c>
      <c r="E50" s="176" t="e">
        <f>NA()</f>
        <v>#N/A</v>
      </c>
      <c r="F50" s="176">
        <f>IF(ISNUMBER('実質公債費比率（分子）の構造'!L$53),'実質公債費比率（分子）の構造'!L$53,NA())</f>
        <v>-127</v>
      </c>
      <c r="G50" s="176" t="e">
        <f>NA()</f>
        <v>#N/A</v>
      </c>
      <c r="H50" s="176" t="e">
        <f>NA()</f>
        <v>#N/A</v>
      </c>
      <c r="I50" s="176">
        <f>IF(ISNUMBER('実質公債費比率（分子）の構造'!M$53),'実質公債費比率（分子）の構造'!M$53,NA())</f>
        <v>-81</v>
      </c>
      <c r="J50" s="176" t="e">
        <f>NA()</f>
        <v>#N/A</v>
      </c>
      <c r="K50" s="176" t="e">
        <f>NA()</f>
        <v>#N/A</v>
      </c>
      <c r="L50" s="176">
        <f>IF(ISNUMBER('実質公債費比率（分子）の構造'!N$53),'実質公債費比率（分子）の構造'!N$53,NA())</f>
        <v>-70</v>
      </c>
      <c r="M50" s="176" t="e">
        <f>NA()</f>
        <v>#N/A</v>
      </c>
      <c r="N50" s="176" t="e">
        <f>NA()</f>
        <v>#N/A</v>
      </c>
      <c r="O50" s="176">
        <f>IF(ISNUMBER('実質公債費比率（分子）の構造'!O$53),'実質公債費比率（分子）の構造'!O$53,NA())</f>
        <v>52</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9936</v>
      </c>
      <c r="E56" s="175"/>
      <c r="F56" s="175"/>
      <c r="G56" s="175">
        <f>'将来負担比率（分子）の構造'!J$52</f>
        <v>9794</v>
      </c>
      <c r="H56" s="175"/>
      <c r="I56" s="175"/>
      <c r="J56" s="175">
        <f>'将来負担比率（分子）の構造'!K$52</f>
        <v>9450</v>
      </c>
      <c r="K56" s="175"/>
      <c r="L56" s="175"/>
      <c r="M56" s="175">
        <f>'将来負担比率（分子）の構造'!L$52</f>
        <v>9290</v>
      </c>
      <c r="N56" s="175"/>
      <c r="O56" s="175"/>
      <c r="P56" s="175">
        <f>'将来負担比率（分子）の構造'!M$52</f>
        <v>11112</v>
      </c>
    </row>
    <row r="57" spans="1:16">
      <c r="A57" s="175" t="s">
        <v>42</v>
      </c>
      <c r="B57" s="175"/>
      <c r="C57" s="175"/>
      <c r="D57" s="175">
        <f>'将来負担比率（分子）の構造'!I$51</f>
        <v>133</v>
      </c>
      <c r="E57" s="175"/>
      <c r="F57" s="175"/>
      <c r="G57" s="175">
        <f>'将来負担比率（分子）の構造'!J$51</f>
        <v>128</v>
      </c>
      <c r="H57" s="175"/>
      <c r="I57" s="175"/>
      <c r="J57" s="175">
        <f>'将来負担比率（分子）の構造'!K$51</f>
        <v>80</v>
      </c>
      <c r="K57" s="175"/>
      <c r="L57" s="175"/>
      <c r="M57" s="175">
        <f>'将来負担比率（分子）の構造'!L$51</f>
        <v>46</v>
      </c>
      <c r="N57" s="175"/>
      <c r="O57" s="175"/>
      <c r="P57" s="175">
        <f>'将来負担比率（分子）の構造'!M$51</f>
        <v>5</v>
      </c>
    </row>
    <row r="58" spans="1:16">
      <c r="A58" s="175" t="s">
        <v>41</v>
      </c>
      <c r="B58" s="175"/>
      <c r="C58" s="175"/>
      <c r="D58" s="175">
        <f>'将来負担比率（分子）の構造'!I$50</f>
        <v>6685</v>
      </c>
      <c r="E58" s="175"/>
      <c r="F58" s="175"/>
      <c r="G58" s="175">
        <f>'将来負担比率（分子）の構造'!J$50</f>
        <v>6654</v>
      </c>
      <c r="H58" s="175"/>
      <c r="I58" s="175"/>
      <c r="J58" s="175">
        <f>'将来負担比率（分子）の構造'!K$50</f>
        <v>6921</v>
      </c>
      <c r="K58" s="175"/>
      <c r="L58" s="175"/>
      <c r="M58" s="175">
        <f>'将来負担比率（分子）の構造'!L$50</f>
        <v>7017</v>
      </c>
      <c r="N58" s="175"/>
      <c r="O58" s="175"/>
      <c r="P58" s="175">
        <f>'将来負担比率（分子）の構造'!M$50</f>
        <v>6364</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2621</v>
      </c>
      <c r="C62" s="175"/>
      <c r="D62" s="175"/>
      <c r="E62" s="175">
        <f>'将来負担比率（分子）の構造'!J$45</f>
        <v>2505</v>
      </c>
      <c r="F62" s="175"/>
      <c r="G62" s="175"/>
      <c r="H62" s="175">
        <f>'将来負担比率（分子）の構造'!K$45</f>
        <v>2526</v>
      </c>
      <c r="I62" s="175"/>
      <c r="J62" s="175"/>
      <c r="K62" s="175">
        <f>'将来負担比率（分子）の構造'!L$45</f>
        <v>2462</v>
      </c>
      <c r="L62" s="175"/>
      <c r="M62" s="175"/>
      <c r="N62" s="175">
        <f>'将来負担比率（分子）の構造'!M$45</f>
        <v>2381</v>
      </c>
      <c r="O62" s="175"/>
      <c r="P62" s="175"/>
    </row>
    <row r="63" spans="1:16">
      <c r="A63" s="175" t="s">
        <v>34</v>
      </c>
      <c r="B63" s="175">
        <f>'将来負担比率（分子）の構造'!I$44</f>
        <v>385</v>
      </c>
      <c r="C63" s="175"/>
      <c r="D63" s="175"/>
      <c r="E63" s="175">
        <f>'将来負担比率（分子）の構造'!J$44</f>
        <v>357</v>
      </c>
      <c r="F63" s="175"/>
      <c r="G63" s="175"/>
      <c r="H63" s="175">
        <f>'将来負担比率（分子）の構造'!K$44</f>
        <v>299</v>
      </c>
      <c r="I63" s="175"/>
      <c r="J63" s="175"/>
      <c r="K63" s="175">
        <f>'将来負担比率（分子）の構造'!L$44</f>
        <v>325</v>
      </c>
      <c r="L63" s="175"/>
      <c r="M63" s="175"/>
      <c r="N63" s="175">
        <f>'将来負担比率（分子）の構造'!M$44</f>
        <v>297</v>
      </c>
      <c r="O63" s="175"/>
      <c r="P63" s="175"/>
    </row>
    <row r="64" spans="1:16">
      <c r="A64" s="175" t="s">
        <v>33</v>
      </c>
      <c r="B64" s="175">
        <f>'将来負担比率（分子）の構造'!I$43</f>
        <v>4383</v>
      </c>
      <c r="C64" s="175"/>
      <c r="D64" s="175"/>
      <c r="E64" s="175">
        <f>'将来負担比率（分子）の構造'!J$43</f>
        <v>4037</v>
      </c>
      <c r="F64" s="175"/>
      <c r="G64" s="175"/>
      <c r="H64" s="175">
        <f>'将来負担比率（分子）の構造'!K$43</f>
        <v>3680</v>
      </c>
      <c r="I64" s="175"/>
      <c r="J64" s="175"/>
      <c r="K64" s="175">
        <f>'将来負担比率（分子）の構造'!L$43</f>
        <v>3270</v>
      </c>
      <c r="L64" s="175"/>
      <c r="M64" s="175"/>
      <c r="N64" s="175">
        <f>'将来負担比率（分子）の構造'!M$43</f>
        <v>3226</v>
      </c>
      <c r="O64" s="175"/>
      <c r="P64" s="175"/>
    </row>
    <row r="65" spans="1:16">
      <c r="A65" s="175" t="s">
        <v>32</v>
      </c>
      <c r="B65" s="175">
        <f>'将来負担比率（分子）の構造'!I$42</f>
        <v>35</v>
      </c>
      <c r="C65" s="175"/>
      <c r="D65" s="175"/>
      <c r="E65" s="175">
        <f>'将来負担比率（分子）の構造'!J$42</f>
        <v>1301</v>
      </c>
      <c r="F65" s="175"/>
      <c r="G65" s="175"/>
      <c r="H65" s="175">
        <f>'将来負担比率（分子）の構造'!K$42</f>
        <v>1335</v>
      </c>
      <c r="I65" s="175"/>
      <c r="J65" s="175"/>
      <c r="K65" s="175">
        <f>'将来負担比率（分子）の構造'!L$42</f>
        <v>301</v>
      </c>
      <c r="L65" s="175"/>
      <c r="M65" s="175"/>
      <c r="N65" s="175">
        <f>'将来負担比率（分子）の構造'!M$42</f>
        <v>281</v>
      </c>
      <c r="O65" s="175"/>
      <c r="P65" s="175"/>
    </row>
    <row r="66" spans="1:16">
      <c r="A66" s="175" t="s">
        <v>31</v>
      </c>
      <c r="B66" s="175">
        <f>'将来負担比率（分子）の構造'!I$41</f>
        <v>5581</v>
      </c>
      <c r="C66" s="175"/>
      <c r="D66" s="175"/>
      <c r="E66" s="175">
        <f>'将来負担比率（分子）の構造'!J$41</f>
        <v>5687</v>
      </c>
      <c r="F66" s="175"/>
      <c r="G66" s="175"/>
      <c r="H66" s="175">
        <f>'将来負担比率（分子）の構造'!K$41</f>
        <v>6068</v>
      </c>
      <c r="I66" s="175"/>
      <c r="J66" s="175"/>
      <c r="K66" s="175">
        <f>'将来負担比率（分子）の構造'!L$41</f>
        <v>6372</v>
      </c>
      <c r="L66" s="175"/>
      <c r="M66" s="175"/>
      <c r="N66" s="175">
        <f>'将来負担比率（分子）の構造'!M$41</f>
        <v>7888</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1378</v>
      </c>
      <c r="C72" s="179">
        <f>基金残高に係る経年分析!G55</f>
        <v>1378</v>
      </c>
      <c r="D72" s="179">
        <f>基金残高に係る経年分析!H55</f>
        <v>1279</v>
      </c>
    </row>
    <row r="73" spans="1:16">
      <c r="A73" s="178" t="s">
        <v>74</v>
      </c>
      <c r="B73" s="179">
        <f>基金残高に係る経年分析!F56</f>
        <v>1017</v>
      </c>
      <c r="C73" s="179">
        <f>基金残高に係る経年分析!G56</f>
        <v>667</v>
      </c>
      <c r="D73" s="179">
        <f>基金残高に係る経年分析!H56</f>
        <v>398</v>
      </c>
    </row>
    <row r="74" spans="1:16">
      <c r="A74" s="178" t="s">
        <v>75</v>
      </c>
      <c r="B74" s="179">
        <f>基金残高に係る経年分析!F57</f>
        <v>5684</v>
      </c>
      <c r="C74" s="179">
        <f>基金残高に係る経年分析!G57</f>
        <v>6066</v>
      </c>
      <c r="D74" s="179">
        <f>基金残高に係る経年分析!H57</f>
        <v>5701</v>
      </c>
    </row>
  </sheetData>
  <sheetProtection algorithmName="SHA-512" hashValue="spME8dau2b6TL/VhRV5e17epeLvUbrCGGLCEPz+/3EACXtauQfmacfslEg3WmrVyHH4CJUO5W9KlGYgqW9itVA==" saltValue="JB0q8PW7jCPpsRMk6L7N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1391153</v>
      </c>
      <c r="S5" s="677"/>
      <c r="T5" s="677"/>
      <c r="U5" s="677"/>
      <c r="V5" s="677"/>
      <c r="W5" s="677"/>
      <c r="X5" s="677"/>
      <c r="Y5" s="702"/>
      <c r="Z5" s="715">
        <v>9.9</v>
      </c>
      <c r="AA5" s="715"/>
      <c r="AB5" s="715"/>
      <c r="AC5" s="715"/>
      <c r="AD5" s="716">
        <v>1391153</v>
      </c>
      <c r="AE5" s="716"/>
      <c r="AF5" s="716"/>
      <c r="AG5" s="716"/>
      <c r="AH5" s="716"/>
      <c r="AI5" s="716"/>
      <c r="AJ5" s="716"/>
      <c r="AK5" s="716"/>
      <c r="AL5" s="703">
        <v>23.3</v>
      </c>
      <c r="AM5" s="685"/>
      <c r="AN5" s="685"/>
      <c r="AO5" s="704"/>
      <c r="AP5" s="679" t="s">
        <v>217</v>
      </c>
      <c r="AQ5" s="680"/>
      <c r="AR5" s="680"/>
      <c r="AS5" s="680"/>
      <c r="AT5" s="680"/>
      <c r="AU5" s="680"/>
      <c r="AV5" s="680"/>
      <c r="AW5" s="680"/>
      <c r="AX5" s="680"/>
      <c r="AY5" s="680"/>
      <c r="AZ5" s="680"/>
      <c r="BA5" s="680"/>
      <c r="BB5" s="680"/>
      <c r="BC5" s="680"/>
      <c r="BD5" s="680"/>
      <c r="BE5" s="680"/>
      <c r="BF5" s="681"/>
      <c r="BG5" s="621">
        <v>1370018</v>
      </c>
      <c r="BH5" s="622"/>
      <c r="BI5" s="622"/>
      <c r="BJ5" s="622"/>
      <c r="BK5" s="622"/>
      <c r="BL5" s="622"/>
      <c r="BM5" s="622"/>
      <c r="BN5" s="623"/>
      <c r="BO5" s="659">
        <v>98.5</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96852</v>
      </c>
      <c r="S6" s="622"/>
      <c r="T6" s="622"/>
      <c r="U6" s="622"/>
      <c r="V6" s="622"/>
      <c r="W6" s="622"/>
      <c r="X6" s="622"/>
      <c r="Y6" s="623"/>
      <c r="Z6" s="659">
        <v>0.7</v>
      </c>
      <c r="AA6" s="659"/>
      <c r="AB6" s="659"/>
      <c r="AC6" s="659"/>
      <c r="AD6" s="660">
        <v>96852</v>
      </c>
      <c r="AE6" s="660"/>
      <c r="AF6" s="660"/>
      <c r="AG6" s="660"/>
      <c r="AH6" s="660"/>
      <c r="AI6" s="660"/>
      <c r="AJ6" s="660"/>
      <c r="AK6" s="660"/>
      <c r="AL6" s="624">
        <v>1.6</v>
      </c>
      <c r="AM6" s="625"/>
      <c r="AN6" s="625"/>
      <c r="AO6" s="661"/>
      <c r="AP6" s="618" t="s">
        <v>222</v>
      </c>
      <c r="AQ6" s="619"/>
      <c r="AR6" s="619"/>
      <c r="AS6" s="619"/>
      <c r="AT6" s="619"/>
      <c r="AU6" s="619"/>
      <c r="AV6" s="619"/>
      <c r="AW6" s="619"/>
      <c r="AX6" s="619"/>
      <c r="AY6" s="619"/>
      <c r="AZ6" s="619"/>
      <c r="BA6" s="619"/>
      <c r="BB6" s="619"/>
      <c r="BC6" s="619"/>
      <c r="BD6" s="619"/>
      <c r="BE6" s="619"/>
      <c r="BF6" s="620"/>
      <c r="BG6" s="621">
        <v>1370018</v>
      </c>
      <c r="BH6" s="622"/>
      <c r="BI6" s="622"/>
      <c r="BJ6" s="622"/>
      <c r="BK6" s="622"/>
      <c r="BL6" s="622"/>
      <c r="BM6" s="622"/>
      <c r="BN6" s="623"/>
      <c r="BO6" s="659">
        <v>98.5</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66996</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66996</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359</v>
      </c>
      <c r="S7" s="622"/>
      <c r="T7" s="622"/>
      <c r="U7" s="622"/>
      <c r="V7" s="622"/>
      <c r="W7" s="622"/>
      <c r="X7" s="622"/>
      <c r="Y7" s="623"/>
      <c r="Z7" s="659">
        <v>0</v>
      </c>
      <c r="AA7" s="659"/>
      <c r="AB7" s="659"/>
      <c r="AC7" s="659"/>
      <c r="AD7" s="660">
        <v>359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478197</v>
      </c>
      <c r="BH7" s="622"/>
      <c r="BI7" s="622"/>
      <c r="BJ7" s="622"/>
      <c r="BK7" s="622"/>
      <c r="BL7" s="622"/>
      <c r="BM7" s="622"/>
      <c r="BN7" s="623"/>
      <c r="BO7" s="659">
        <v>34.4</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1661832</v>
      </c>
      <c r="CS7" s="622"/>
      <c r="CT7" s="622"/>
      <c r="CU7" s="622"/>
      <c r="CV7" s="622"/>
      <c r="CW7" s="622"/>
      <c r="CX7" s="622"/>
      <c r="CY7" s="623"/>
      <c r="CZ7" s="659">
        <v>12.7</v>
      </c>
      <c r="DA7" s="659"/>
      <c r="DB7" s="659"/>
      <c r="DC7" s="659"/>
      <c r="DD7" s="627">
        <v>14893</v>
      </c>
      <c r="DE7" s="622"/>
      <c r="DF7" s="622"/>
      <c r="DG7" s="622"/>
      <c r="DH7" s="622"/>
      <c r="DI7" s="622"/>
      <c r="DJ7" s="622"/>
      <c r="DK7" s="622"/>
      <c r="DL7" s="622"/>
      <c r="DM7" s="622"/>
      <c r="DN7" s="622"/>
      <c r="DO7" s="622"/>
      <c r="DP7" s="623"/>
      <c r="DQ7" s="627">
        <v>1576057</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6290</v>
      </c>
      <c r="S8" s="622"/>
      <c r="T8" s="622"/>
      <c r="U8" s="622"/>
      <c r="V8" s="622"/>
      <c r="W8" s="622"/>
      <c r="X8" s="622"/>
      <c r="Y8" s="623"/>
      <c r="Z8" s="659">
        <v>0</v>
      </c>
      <c r="AA8" s="659"/>
      <c r="AB8" s="659"/>
      <c r="AC8" s="659"/>
      <c r="AD8" s="660">
        <v>6290</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18149</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2207279</v>
      </c>
      <c r="CS8" s="622"/>
      <c r="CT8" s="622"/>
      <c r="CU8" s="622"/>
      <c r="CV8" s="622"/>
      <c r="CW8" s="622"/>
      <c r="CX8" s="622"/>
      <c r="CY8" s="623"/>
      <c r="CZ8" s="659">
        <v>16.899999999999999</v>
      </c>
      <c r="DA8" s="659"/>
      <c r="DB8" s="659"/>
      <c r="DC8" s="659"/>
      <c r="DD8" s="627">
        <v>5729</v>
      </c>
      <c r="DE8" s="622"/>
      <c r="DF8" s="622"/>
      <c r="DG8" s="622"/>
      <c r="DH8" s="622"/>
      <c r="DI8" s="622"/>
      <c r="DJ8" s="622"/>
      <c r="DK8" s="622"/>
      <c r="DL8" s="622"/>
      <c r="DM8" s="622"/>
      <c r="DN8" s="622"/>
      <c r="DO8" s="622"/>
      <c r="DP8" s="623"/>
      <c r="DQ8" s="627">
        <v>1371829</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7201</v>
      </c>
      <c r="S9" s="622"/>
      <c r="T9" s="622"/>
      <c r="U9" s="622"/>
      <c r="V9" s="622"/>
      <c r="W9" s="622"/>
      <c r="X9" s="622"/>
      <c r="Y9" s="623"/>
      <c r="Z9" s="659">
        <v>0.1</v>
      </c>
      <c r="AA9" s="659"/>
      <c r="AB9" s="659"/>
      <c r="AC9" s="659"/>
      <c r="AD9" s="660">
        <v>7201</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387852</v>
      </c>
      <c r="BH9" s="622"/>
      <c r="BI9" s="622"/>
      <c r="BJ9" s="622"/>
      <c r="BK9" s="622"/>
      <c r="BL9" s="622"/>
      <c r="BM9" s="622"/>
      <c r="BN9" s="623"/>
      <c r="BO9" s="659">
        <v>27.9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876642</v>
      </c>
      <c r="CS9" s="622"/>
      <c r="CT9" s="622"/>
      <c r="CU9" s="622"/>
      <c r="CV9" s="622"/>
      <c r="CW9" s="622"/>
      <c r="CX9" s="622"/>
      <c r="CY9" s="623"/>
      <c r="CZ9" s="659">
        <v>6.7</v>
      </c>
      <c r="DA9" s="659"/>
      <c r="DB9" s="659"/>
      <c r="DC9" s="659"/>
      <c r="DD9" s="627">
        <v>11928</v>
      </c>
      <c r="DE9" s="622"/>
      <c r="DF9" s="622"/>
      <c r="DG9" s="622"/>
      <c r="DH9" s="622"/>
      <c r="DI9" s="622"/>
      <c r="DJ9" s="622"/>
      <c r="DK9" s="622"/>
      <c r="DL9" s="622"/>
      <c r="DM9" s="622"/>
      <c r="DN9" s="622"/>
      <c r="DO9" s="622"/>
      <c r="DP9" s="623"/>
      <c r="DQ9" s="627">
        <v>823878</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31489</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504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501</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277663</v>
      </c>
      <c r="S11" s="622"/>
      <c r="T11" s="622"/>
      <c r="U11" s="622"/>
      <c r="V11" s="622"/>
      <c r="W11" s="622"/>
      <c r="X11" s="622"/>
      <c r="Y11" s="623"/>
      <c r="Z11" s="624">
        <v>2</v>
      </c>
      <c r="AA11" s="625"/>
      <c r="AB11" s="625"/>
      <c r="AC11" s="626"/>
      <c r="AD11" s="627">
        <v>277663</v>
      </c>
      <c r="AE11" s="622"/>
      <c r="AF11" s="622"/>
      <c r="AG11" s="622"/>
      <c r="AH11" s="622"/>
      <c r="AI11" s="622"/>
      <c r="AJ11" s="622"/>
      <c r="AK11" s="623"/>
      <c r="AL11" s="624">
        <v>4.7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40707</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575127</v>
      </c>
      <c r="CS11" s="622"/>
      <c r="CT11" s="622"/>
      <c r="CU11" s="622"/>
      <c r="CV11" s="622"/>
      <c r="CW11" s="622"/>
      <c r="CX11" s="622"/>
      <c r="CY11" s="623"/>
      <c r="CZ11" s="659">
        <v>4.4000000000000004</v>
      </c>
      <c r="DA11" s="659"/>
      <c r="DB11" s="659"/>
      <c r="DC11" s="659"/>
      <c r="DD11" s="627">
        <v>192454</v>
      </c>
      <c r="DE11" s="622"/>
      <c r="DF11" s="622"/>
      <c r="DG11" s="622"/>
      <c r="DH11" s="622"/>
      <c r="DI11" s="622"/>
      <c r="DJ11" s="622"/>
      <c r="DK11" s="622"/>
      <c r="DL11" s="622"/>
      <c r="DM11" s="622"/>
      <c r="DN11" s="622"/>
      <c r="DO11" s="622"/>
      <c r="DP11" s="623"/>
      <c r="DQ11" s="627">
        <v>260154</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15549</v>
      </c>
      <c r="S12" s="622"/>
      <c r="T12" s="622"/>
      <c r="U12" s="622"/>
      <c r="V12" s="622"/>
      <c r="W12" s="622"/>
      <c r="X12" s="622"/>
      <c r="Y12" s="623"/>
      <c r="Z12" s="659">
        <v>0.1</v>
      </c>
      <c r="AA12" s="659"/>
      <c r="AB12" s="659"/>
      <c r="AC12" s="659"/>
      <c r="AD12" s="660">
        <v>15549</v>
      </c>
      <c r="AE12" s="660"/>
      <c r="AF12" s="660"/>
      <c r="AG12" s="660"/>
      <c r="AH12" s="660"/>
      <c r="AI12" s="660"/>
      <c r="AJ12" s="660"/>
      <c r="AK12" s="660"/>
      <c r="AL12" s="624">
        <v>0.3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773358</v>
      </c>
      <c r="BH12" s="622"/>
      <c r="BI12" s="622"/>
      <c r="BJ12" s="622"/>
      <c r="BK12" s="622"/>
      <c r="BL12" s="622"/>
      <c r="BM12" s="622"/>
      <c r="BN12" s="623"/>
      <c r="BO12" s="659">
        <v>55.6</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240227</v>
      </c>
      <c r="CS12" s="622"/>
      <c r="CT12" s="622"/>
      <c r="CU12" s="622"/>
      <c r="CV12" s="622"/>
      <c r="CW12" s="622"/>
      <c r="CX12" s="622"/>
      <c r="CY12" s="623"/>
      <c r="CZ12" s="659">
        <v>1.8</v>
      </c>
      <c r="DA12" s="659"/>
      <c r="DB12" s="659"/>
      <c r="DC12" s="659"/>
      <c r="DD12" s="627">
        <v>30428</v>
      </c>
      <c r="DE12" s="622"/>
      <c r="DF12" s="622"/>
      <c r="DG12" s="622"/>
      <c r="DH12" s="622"/>
      <c r="DI12" s="622"/>
      <c r="DJ12" s="622"/>
      <c r="DK12" s="622"/>
      <c r="DL12" s="622"/>
      <c r="DM12" s="622"/>
      <c r="DN12" s="622"/>
      <c r="DO12" s="622"/>
      <c r="DP12" s="623"/>
      <c r="DQ12" s="627">
        <v>140450</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769532</v>
      </c>
      <c r="BH13" s="622"/>
      <c r="BI13" s="622"/>
      <c r="BJ13" s="622"/>
      <c r="BK13" s="622"/>
      <c r="BL13" s="622"/>
      <c r="BM13" s="622"/>
      <c r="BN13" s="623"/>
      <c r="BO13" s="659">
        <v>55.3</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878491</v>
      </c>
      <c r="CS13" s="622"/>
      <c r="CT13" s="622"/>
      <c r="CU13" s="622"/>
      <c r="CV13" s="622"/>
      <c r="CW13" s="622"/>
      <c r="CX13" s="622"/>
      <c r="CY13" s="623"/>
      <c r="CZ13" s="659">
        <v>6.7</v>
      </c>
      <c r="DA13" s="659"/>
      <c r="DB13" s="659"/>
      <c r="DC13" s="659"/>
      <c r="DD13" s="627">
        <v>583873</v>
      </c>
      <c r="DE13" s="622"/>
      <c r="DF13" s="622"/>
      <c r="DG13" s="622"/>
      <c r="DH13" s="622"/>
      <c r="DI13" s="622"/>
      <c r="DJ13" s="622"/>
      <c r="DK13" s="622"/>
      <c r="DL13" s="622"/>
      <c r="DM13" s="622"/>
      <c r="DN13" s="622"/>
      <c r="DO13" s="622"/>
      <c r="DP13" s="623"/>
      <c r="DQ13" s="627">
        <v>431852</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v>517</v>
      </c>
      <c r="S14" s="622"/>
      <c r="T14" s="622"/>
      <c r="U14" s="622"/>
      <c r="V14" s="622"/>
      <c r="W14" s="622"/>
      <c r="X14" s="622"/>
      <c r="Y14" s="623"/>
      <c r="Z14" s="659">
        <v>0</v>
      </c>
      <c r="AA14" s="659"/>
      <c r="AB14" s="659"/>
      <c r="AC14" s="659"/>
      <c r="AD14" s="660">
        <v>517</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48838</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450234</v>
      </c>
      <c r="CS14" s="622"/>
      <c r="CT14" s="622"/>
      <c r="CU14" s="622"/>
      <c r="CV14" s="622"/>
      <c r="CW14" s="622"/>
      <c r="CX14" s="622"/>
      <c r="CY14" s="623"/>
      <c r="CZ14" s="659">
        <v>3.4</v>
      </c>
      <c r="DA14" s="659"/>
      <c r="DB14" s="659"/>
      <c r="DC14" s="659"/>
      <c r="DD14" s="627">
        <v>44421</v>
      </c>
      <c r="DE14" s="622"/>
      <c r="DF14" s="622"/>
      <c r="DG14" s="622"/>
      <c r="DH14" s="622"/>
      <c r="DI14" s="622"/>
      <c r="DJ14" s="622"/>
      <c r="DK14" s="622"/>
      <c r="DL14" s="622"/>
      <c r="DM14" s="622"/>
      <c r="DN14" s="622"/>
      <c r="DO14" s="622"/>
      <c r="DP14" s="623"/>
      <c r="DQ14" s="627">
        <v>410695</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69625</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4874994</v>
      </c>
      <c r="CS15" s="622"/>
      <c r="CT15" s="622"/>
      <c r="CU15" s="622"/>
      <c r="CV15" s="622"/>
      <c r="CW15" s="622"/>
      <c r="CX15" s="622"/>
      <c r="CY15" s="623"/>
      <c r="CZ15" s="659">
        <v>37.200000000000003</v>
      </c>
      <c r="DA15" s="659"/>
      <c r="DB15" s="659"/>
      <c r="DC15" s="659"/>
      <c r="DD15" s="627">
        <v>3909300</v>
      </c>
      <c r="DE15" s="622"/>
      <c r="DF15" s="622"/>
      <c r="DG15" s="622"/>
      <c r="DH15" s="622"/>
      <c r="DI15" s="622"/>
      <c r="DJ15" s="622"/>
      <c r="DK15" s="622"/>
      <c r="DL15" s="622"/>
      <c r="DM15" s="622"/>
      <c r="DN15" s="622"/>
      <c r="DO15" s="622"/>
      <c r="DP15" s="623"/>
      <c r="DQ15" s="627">
        <v>1053118</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8535</v>
      </c>
      <c r="S16" s="622"/>
      <c r="T16" s="622"/>
      <c r="U16" s="622"/>
      <c r="V16" s="622"/>
      <c r="W16" s="622"/>
      <c r="X16" s="622"/>
      <c r="Y16" s="623"/>
      <c r="Z16" s="659">
        <v>0.1</v>
      </c>
      <c r="AA16" s="659"/>
      <c r="AB16" s="659"/>
      <c r="AC16" s="659"/>
      <c r="AD16" s="660">
        <v>8535</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8723</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27491</v>
      </c>
      <c r="S17" s="622"/>
      <c r="T17" s="622"/>
      <c r="U17" s="622"/>
      <c r="V17" s="622"/>
      <c r="W17" s="622"/>
      <c r="X17" s="622"/>
      <c r="Y17" s="623"/>
      <c r="Z17" s="659">
        <v>0.2</v>
      </c>
      <c r="AA17" s="659"/>
      <c r="AB17" s="659"/>
      <c r="AC17" s="659"/>
      <c r="AD17" s="660">
        <v>27491</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1247359</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1246050</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4262</v>
      </c>
      <c r="S18" s="622"/>
      <c r="T18" s="622"/>
      <c r="U18" s="622"/>
      <c r="V18" s="622"/>
      <c r="W18" s="622"/>
      <c r="X18" s="622"/>
      <c r="Y18" s="623"/>
      <c r="Z18" s="659">
        <v>0</v>
      </c>
      <c r="AA18" s="659"/>
      <c r="AB18" s="659"/>
      <c r="AC18" s="659"/>
      <c r="AD18" s="660">
        <v>4262</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3909</v>
      </c>
      <c r="S19" s="622"/>
      <c r="T19" s="622"/>
      <c r="U19" s="622"/>
      <c r="V19" s="622"/>
      <c r="W19" s="622"/>
      <c r="X19" s="622"/>
      <c r="Y19" s="623"/>
      <c r="Z19" s="659">
        <v>0</v>
      </c>
      <c r="AA19" s="659"/>
      <c r="AB19" s="659"/>
      <c r="AC19" s="659"/>
      <c r="AD19" s="660">
        <v>3909</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21135</v>
      </c>
      <c r="BH19" s="622"/>
      <c r="BI19" s="622"/>
      <c r="BJ19" s="622"/>
      <c r="BK19" s="622"/>
      <c r="BL19" s="622"/>
      <c r="BM19" s="622"/>
      <c r="BN19" s="623"/>
      <c r="BO19" s="659">
        <v>1.5</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96" t="s">
        <v>263</v>
      </c>
      <c r="C20" s="697"/>
      <c r="D20" s="697"/>
      <c r="E20" s="697"/>
      <c r="F20" s="697"/>
      <c r="G20" s="697"/>
      <c r="H20" s="697"/>
      <c r="I20" s="697"/>
      <c r="J20" s="697"/>
      <c r="K20" s="697"/>
      <c r="L20" s="697"/>
      <c r="M20" s="697"/>
      <c r="N20" s="697"/>
      <c r="O20" s="697"/>
      <c r="P20" s="697"/>
      <c r="Q20" s="698"/>
      <c r="R20" s="621">
        <v>353</v>
      </c>
      <c r="S20" s="622"/>
      <c r="T20" s="622"/>
      <c r="U20" s="622"/>
      <c r="V20" s="622"/>
      <c r="W20" s="622"/>
      <c r="X20" s="622"/>
      <c r="Y20" s="623"/>
      <c r="Z20" s="659">
        <v>0</v>
      </c>
      <c r="AA20" s="659"/>
      <c r="AB20" s="659"/>
      <c r="AC20" s="659"/>
      <c r="AD20" s="660">
        <v>353</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21135</v>
      </c>
      <c r="BH20" s="622"/>
      <c r="BI20" s="622"/>
      <c r="BJ20" s="622"/>
      <c r="BK20" s="622"/>
      <c r="BL20" s="622"/>
      <c r="BM20" s="622"/>
      <c r="BN20" s="623"/>
      <c r="BO20" s="659">
        <v>1.5</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13088408</v>
      </c>
      <c r="CS20" s="622"/>
      <c r="CT20" s="622"/>
      <c r="CU20" s="622"/>
      <c r="CV20" s="622"/>
      <c r="CW20" s="622"/>
      <c r="CX20" s="622"/>
      <c r="CY20" s="623"/>
      <c r="CZ20" s="659">
        <v>100</v>
      </c>
      <c r="DA20" s="659"/>
      <c r="DB20" s="659"/>
      <c r="DC20" s="659"/>
      <c r="DD20" s="627">
        <v>4793026</v>
      </c>
      <c r="DE20" s="622"/>
      <c r="DF20" s="622"/>
      <c r="DG20" s="622"/>
      <c r="DH20" s="622"/>
      <c r="DI20" s="622"/>
      <c r="DJ20" s="622"/>
      <c r="DK20" s="622"/>
      <c r="DL20" s="622"/>
      <c r="DM20" s="622"/>
      <c r="DN20" s="622"/>
      <c r="DO20" s="622"/>
      <c r="DP20" s="623"/>
      <c r="DQ20" s="627">
        <v>7381580</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4581135</v>
      </c>
      <c r="S21" s="622"/>
      <c r="T21" s="622"/>
      <c r="U21" s="622"/>
      <c r="V21" s="622"/>
      <c r="W21" s="622"/>
      <c r="X21" s="622"/>
      <c r="Y21" s="623"/>
      <c r="Z21" s="659">
        <v>32.6</v>
      </c>
      <c r="AA21" s="659"/>
      <c r="AB21" s="659"/>
      <c r="AC21" s="659"/>
      <c r="AD21" s="660">
        <v>4114263</v>
      </c>
      <c r="AE21" s="660"/>
      <c r="AF21" s="660"/>
      <c r="AG21" s="660"/>
      <c r="AH21" s="660"/>
      <c r="AI21" s="660"/>
      <c r="AJ21" s="660"/>
      <c r="AK21" s="660"/>
      <c r="AL21" s="624">
        <v>69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21135</v>
      </c>
      <c r="BH21" s="622"/>
      <c r="BI21" s="622"/>
      <c r="BJ21" s="622"/>
      <c r="BK21" s="622"/>
      <c r="BL21" s="622"/>
      <c r="BM21" s="622"/>
      <c r="BN21" s="623"/>
      <c r="BO21" s="659">
        <v>1.5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4114263</v>
      </c>
      <c r="S22" s="622"/>
      <c r="T22" s="622"/>
      <c r="U22" s="622"/>
      <c r="V22" s="622"/>
      <c r="W22" s="622"/>
      <c r="X22" s="622"/>
      <c r="Y22" s="623"/>
      <c r="Z22" s="659">
        <v>29.3</v>
      </c>
      <c r="AA22" s="659"/>
      <c r="AB22" s="659"/>
      <c r="AC22" s="659"/>
      <c r="AD22" s="660">
        <v>4114263</v>
      </c>
      <c r="AE22" s="660"/>
      <c r="AF22" s="660"/>
      <c r="AG22" s="660"/>
      <c r="AH22" s="660"/>
      <c r="AI22" s="660"/>
      <c r="AJ22" s="660"/>
      <c r="AK22" s="660"/>
      <c r="AL22" s="624">
        <v>69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466872</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3628685</v>
      </c>
      <c r="CS24" s="677"/>
      <c r="CT24" s="677"/>
      <c r="CU24" s="677"/>
      <c r="CV24" s="677"/>
      <c r="CW24" s="677"/>
      <c r="CX24" s="677"/>
      <c r="CY24" s="702"/>
      <c r="CZ24" s="703">
        <v>27.7</v>
      </c>
      <c r="DA24" s="685"/>
      <c r="DB24" s="685"/>
      <c r="DC24" s="705"/>
      <c r="DD24" s="701">
        <v>2882094</v>
      </c>
      <c r="DE24" s="677"/>
      <c r="DF24" s="677"/>
      <c r="DG24" s="677"/>
      <c r="DH24" s="677"/>
      <c r="DI24" s="677"/>
      <c r="DJ24" s="677"/>
      <c r="DK24" s="702"/>
      <c r="DL24" s="701">
        <v>2107784</v>
      </c>
      <c r="DM24" s="677"/>
      <c r="DN24" s="677"/>
      <c r="DO24" s="677"/>
      <c r="DP24" s="677"/>
      <c r="DQ24" s="677"/>
      <c r="DR24" s="677"/>
      <c r="DS24" s="677"/>
      <c r="DT24" s="677"/>
      <c r="DU24" s="677"/>
      <c r="DV24" s="702"/>
      <c r="DW24" s="703">
        <v>35.200000000000003</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6417007</v>
      </c>
      <c r="S25" s="622"/>
      <c r="T25" s="622"/>
      <c r="U25" s="622"/>
      <c r="V25" s="622"/>
      <c r="W25" s="622"/>
      <c r="X25" s="622"/>
      <c r="Y25" s="623"/>
      <c r="Z25" s="659">
        <v>45.7</v>
      </c>
      <c r="AA25" s="659"/>
      <c r="AB25" s="659"/>
      <c r="AC25" s="659"/>
      <c r="AD25" s="660">
        <v>5950135</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1328731</v>
      </c>
      <c r="CS25" s="634"/>
      <c r="CT25" s="634"/>
      <c r="CU25" s="634"/>
      <c r="CV25" s="634"/>
      <c r="CW25" s="634"/>
      <c r="CX25" s="634"/>
      <c r="CY25" s="635"/>
      <c r="CZ25" s="624">
        <v>10.199999999999999</v>
      </c>
      <c r="DA25" s="636"/>
      <c r="DB25" s="636"/>
      <c r="DC25" s="637"/>
      <c r="DD25" s="627">
        <v>1221368</v>
      </c>
      <c r="DE25" s="634"/>
      <c r="DF25" s="634"/>
      <c r="DG25" s="634"/>
      <c r="DH25" s="634"/>
      <c r="DI25" s="634"/>
      <c r="DJ25" s="634"/>
      <c r="DK25" s="635"/>
      <c r="DL25" s="627">
        <v>1127546</v>
      </c>
      <c r="DM25" s="634"/>
      <c r="DN25" s="634"/>
      <c r="DO25" s="634"/>
      <c r="DP25" s="634"/>
      <c r="DQ25" s="634"/>
      <c r="DR25" s="634"/>
      <c r="DS25" s="634"/>
      <c r="DT25" s="634"/>
      <c r="DU25" s="634"/>
      <c r="DV25" s="635"/>
      <c r="DW25" s="624">
        <v>18.8</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1093</v>
      </c>
      <c r="S26" s="622"/>
      <c r="T26" s="622"/>
      <c r="U26" s="622"/>
      <c r="V26" s="622"/>
      <c r="W26" s="622"/>
      <c r="X26" s="622"/>
      <c r="Y26" s="623"/>
      <c r="Z26" s="659">
        <v>0</v>
      </c>
      <c r="AA26" s="659"/>
      <c r="AB26" s="659"/>
      <c r="AC26" s="659"/>
      <c r="AD26" s="660">
        <v>1093</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765428</v>
      </c>
      <c r="CS26" s="622"/>
      <c r="CT26" s="622"/>
      <c r="CU26" s="622"/>
      <c r="CV26" s="622"/>
      <c r="CW26" s="622"/>
      <c r="CX26" s="622"/>
      <c r="CY26" s="623"/>
      <c r="CZ26" s="624">
        <v>5.8</v>
      </c>
      <c r="DA26" s="636"/>
      <c r="DB26" s="636"/>
      <c r="DC26" s="637"/>
      <c r="DD26" s="627">
        <v>705774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55787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1391153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1052595</v>
      </c>
      <c r="CS27" s="634"/>
      <c r="CT27" s="634"/>
      <c r="CU27" s="634"/>
      <c r="CV27" s="634"/>
      <c r="CW27" s="634"/>
      <c r="CX27" s="634"/>
      <c r="CY27" s="635"/>
      <c r="CZ27" s="624">
        <v>8</v>
      </c>
      <c r="DA27" s="636"/>
      <c r="DB27" s="636"/>
      <c r="DC27" s="637"/>
      <c r="DD27" s="627">
        <v>414676</v>
      </c>
      <c r="DE27" s="634"/>
      <c r="DF27" s="634"/>
      <c r="DG27" s="634"/>
      <c r="DH27" s="634"/>
      <c r="DI27" s="634"/>
      <c r="DJ27" s="634"/>
      <c r="DK27" s="635"/>
      <c r="DL27" s="627">
        <v>266933</v>
      </c>
      <c r="DM27" s="634"/>
      <c r="DN27" s="634"/>
      <c r="DO27" s="634"/>
      <c r="DP27" s="634"/>
      <c r="DQ27" s="634"/>
      <c r="DR27" s="634"/>
      <c r="DS27" s="634"/>
      <c r="DT27" s="634"/>
      <c r="DU27" s="634"/>
      <c r="DV27" s="635"/>
      <c r="DW27" s="624">
        <v>4.5</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80251</v>
      </c>
      <c r="S28" s="622"/>
      <c r="T28" s="622"/>
      <c r="U28" s="622"/>
      <c r="V28" s="622"/>
      <c r="W28" s="622"/>
      <c r="X28" s="622"/>
      <c r="Y28" s="623"/>
      <c r="Z28" s="659">
        <v>0.6</v>
      </c>
      <c r="AA28" s="659"/>
      <c r="AB28" s="659"/>
      <c r="AC28" s="659"/>
      <c r="AD28" s="660">
        <v>2358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1247359</v>
      </c>
      <c r="CS28" s="622"/>
      <c r="CT28" s="622"/>
      <c r="CU28" s="622"/>
      <c r="CV28" s="622"/>
      <c r="CW28" s="622"/>
      <c r="CX28" s="622"/>
      <c r="CY28" s="623"/>
      <c r="CZ28" s="624">
        <v>9.5</v>
      </c>
      <c r="DA28" s="636"/>
      <c r="DB28" s="636"/>
      <c r="DC28" s="637"/>
      <c r="DD28" s="627">
        <v>1246050</v>
      </c>
      <c r="DE28" s="622"/>
      <c r="DF28" s="622"/>
      <c r="DG28" s="622"/>
      <c r="DH28" s="622"/>
      <c r="DI28" s="622"/>
      <c r="DJ28" s="622"/>
      <c r="DK28" s="623"/>
      <c r="DL28" s="627">
        <v>713305</v>
      </c>
      <c r="DM28" s="622"/>
      <c r="DN28" s="622"/>
      <c r="DO28" s="622"/>
      <c r="DP28" s="622"/>
      <c r="DQ28" s="622"/>
      <c r="DR28" s="622"/>
      <c r="DS28" s="622"/>
      <c r="DT28" s="622"/>
      <c r="DU28" s="622"/>
      <c r="DV28" s="623"/>
      <c r="DW28" s="624">
        <v>11.9</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11147</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1247359</v>
      </c>
      <c r="CS29" s="634"/>
      <c r="CT29" s="634"/>
      <c r="CU29" s="634"/>
      <c r="CV29" s="634"/>
      <c r="CW29" s="634"/>
      <c r="CX29" s="634"/>
      <c r="CY29" s="635"/>
      <c r="CZ29" s="624">
        <v>9.5</v>
      </c>
      <c r="DA29" s="636"/>
      <c r="DB29" s="636"/>
      <c r="DC29" s="637"/>
      <c r="DD29" s="627">
        <v>1246050</v>
      </c>
      <c r="DE29" s="634"/>
      <c r="DF29" s="634"/>
      <c r="DG29" s="634"/>
      <c r="DH29" s="634"/>
      <c r="DI29" s="634"/>
      <c r="DJ29" s="634"/>
      <c r="DK29" s="635"/>
      <c r="DL29" s="627">
        <v>713305</v>
      </c>
      <c r="DM29" s="634"/>
      <c r="DN29" s="634"/>
      <c r="DO29" s="634"/>
      <c r="DP29" s="634"/>
      <c r="DQ29" s="634"/>
      <c r="DR29" s="634"/>
      <c r="DS29" s="634"/>
      <c r="DT29" s="634"/>
      <c r="DU29" s="634"/>
      <c r="DV29" s="635"/>
      <c r="DW29" s="624">
        <v>11.9</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1591179</v>
      </c>
      <c r="S30" s="622"/>
      <c r="T30" s="622"/>
      <c r="U30" s="622"/>
      <c r="V30" s="622"/>
      <c r="W30" s="622"/>
      <c r="X30" s="622"/>
      <c r="Y30" s="623"/>
      <c r="Z30" s="659">
        <v>11.3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1224170</v>
      </c>
      <c r="CS30" s="622"/>
      <c r="CT30" s="622"/>
      <c r="CU30" s="622"/>
      <c r="CV30" s="622"/>
      <c r="CW30" s="622"/>
      <c r="CX30" s="622"/>
      <c r="CY30" s="623"/>
      <c r="CZ30" s="624">
        <v>9.4</v>
      </c>
      <c r="DA30" s="636"/>
      <c r="DB30" s="636"/>
      <c r="DC30" s="637"/>
      <c r="DD30" s="627">
        <v>1222861</v>
      </c>
      <c r="DE30" s="622"/>
      <c r="DF30" s="622"/>
      <c r="DG30" s="622"/>
      <c r="DH30" s="622"/>
      <c r="DI30" s="622"/>
      <c r="DJ30" s="622"/>
      <c r="DK30" s="623"/>
      <c r="DL30" s="627">
        <v>690116</v>
      </c>
      <c r="DM30" s="622"/>
      <c r="DN30" s="622"/>
      <c r="DO30" s="622"/>
      <c r="DP30" s="622"/>
      <c r="DQ30" s="622"/>
      <c r="DR30" s="622"/>
      <c r="DS30" s="622"/>
      <c r="DT30" s="622"/>
      <c r="DU30" s="622"/>
      <c r="DV30" s="623"/>
      <c r="DW30" s="624">
        <v>11.5</v>
      </c>
      <c r="DX30" s="636"/>
      <c r="DY30" s="636"/>
      <c r="DZ30" s="636"/>
      <c r="EA30" s="636"/>
      <c r="EB30" s="636"/>
      <c r="EC30" s="648"/>
    </row>
    <row r="31" spans="2:133" ht="11.25" customHeight="1">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98.9</v>
      </c>
      <c r="BH31" s="684"/>
      <c r="BI31" s="684"/>
      <c r="BJ31" s="684"/>
      <c r="BK31" s="684"/>
      <c r="BL31" s="684"/>
      <c r="BM31" s="685">
        <v>96.5</v>
      </c>
      <c r="BN31" s="684"/>
      <c r="BO31" s="684"/>
      <c r="BP31" s="684"/>
      <c r="BQ31" s="686"/>
      <c r="BR31" s="683">
        <v>98.8</v>
      </c>
      <c r="BS31" s="684"/>
      <c r="BT31" s="684"/>
      <c r="BU31" s="684"/>
      <c r="BV31" s="684"/>
      <c r="BW31" s="684"/>
      <c r="BX31" s="685">
        <v>96.2</v>
      </c>
      <c r="BY31" s="684"/>
      <c r="BZ31" s="684"/>
      <c r="CA31" s="684"/>
      <c r="CB31" s="686"/>
      <c r="CD31" s="642"/>
      <c r="CE31" s="643"/>
      <c r="CF31" s="618" t="s">
        <v>301</v>
      </c>
      <c r="CG31" s="619"/>
      <c r="CH31" s="619"/>
      <c r="CI31" s="619"/>
      <c r="CJ31" s="619"/>
      <c r="CK31" s="619"/>
      <c r="CL31" s="619"/>
      <c r="CM31" s="619"/>
      <c r="CN31" s="619"/>
      <c r="CO31" s="619"/>
      <c r="CP31" s="619"/>
      <c r="CQ31" s="620"/>
      <c r="CR31" s="621">
        <v>23189</v>
      </c>
      <c r="CS31" s="634"/>
      <c r="CT31" s="634"/>
      <c r="CU31" s="634"/>
      <c r="CV31" s="634"/>
      <c r="CW31" s="634"/>
      <c r="CX31" s="634"/>
      <c r="CY31" s="635"/>
      <c r="CZ31" s="624">
        <v>0.2</v>
      </c>
      <c r="DA31" s="636"/>
      <c r="DB31" s="636"/>
      <c r="DC31" s="637"/>
      <c r="DD31" s="627">
        <v>23189</v>
      </c>
      <c r="DE31" s="634"/>
      <c r="DF31" s="634"/>
      <c r="DG31" s="634"/>
      <c r="DH31" s="634"/>
      <c r="DI31" s="634"/>
      <c r="DJ31" s="634"/>
      <c r="DK31" s="635"/>
      <c r="DL31" s="627">
        <v>23189</v>
      </c>
      <c r="DM31" s="634"/>
      <c r="DN31" s="634"/>
      <c r="DO31" s="634"/>
      <c r="DP31" s="634"/>
      <c r="DQ31" s="634"/>
      <c r="DR31" s="634"/>
      <c r="DS31" s="634"/>
      <c r="DT31" s="634"/>
      <c r="DU31" s="634"/>
      <c r="DV31" s="635"/>
      <c r="DW31" s="624">
        <v>0.4</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470585</v>
      </c>
      <c r="S32" s="622"/>
      <c r="T32" s="622"/>
      <c r="U32" s="622"/>
      <c r="V32" s="622"/>
      <c r="W32" s="622"/>
      <c r="X32" s="622"/>
      <c r="Y32" s="623"/>
      <c r="Z32" s="659">
        <v>3.4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99.5</v>
      </c>
      <c r="BH32" s="634"/>
      <c r="BI32" s="634"/>
      <c r="BJ32" s="634"/>
      <c r="BK32" s="634"/>
      <c r="BL32" s="634"/>
      <c r="BM32" s="625">
        <v>98.5</v>
      </c>
      <c r="BN32" s="634"/>
      <c r="BO32" s="634"/>
      <c r="BP32" s="634"/>
      <c r="BQ32" s="657"/>
      <c r="BR32" s="692">
        <v>99.5</v>
      </c>
      <c r="BS32" s="634"/>
      <c r="BT32" s="634"/>
      <c r="BU32" s="634"/>
      <c r="BV32" s="634"/>
      <c r="BW32" s="634"/>
      <c r="BX32" s="625">
        <v>98.3</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70896</v>
      </c>
      <c r="S33" s="622"/>
      <c r="T33" s="622"/>
      <c r="U33" s="622"/>
      <c r="V33" s="622"/>
      <c r="W33" s="622"/>
      <c r="X33" s="622"/>
      <c r="Y33" s="623"/>
      <c r="Z33" s="659">
        <v>0.5</v>
      </c>
      <c r="AA33" s="659"/>
      <c r="AB33" s="659"/>
      <c r="AC33" s="659"/>
      <c r="AD33" s="660">
        <v>4496</v>
      </c>
      <c r="AE33" s="660"/>
      <c r="AF33" s="660"/>
      <c r="AG33" s="660"/>
      <c r="AH33" s="660"/>
      <c r="AI33" s="660"/>
      <c r="AJ33" s="660"/>
      <c r="AK33" s="660"/>
      <c r="AL33" s="624">
        <v>0.1</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98.5</v>
      </c>
      <c r="BH33" s="606"/>
      <c r="BI33" s="606"/>
      <c r="BJ33" s="606"/>
      <c r="BK33" s="606"/>
      <c r="BL33" s="606"/>
      <c r="BM33" s="652">
        <v>95.2</v>
      </c>
      <c r="BN33" s="606"/>
      <c r="BO33" s="606"/>
      <c r="BP33" s="606"/>
      <c r="BQ33" s="669"/>
      <c r="BR33" s="682">
        <v>98.2</v>
      </c>
      <c r="BS33" s="606"/>
      <c r="BT33" s="606"/>
      <c r="BU33" s="606"/>
      <c r="BV33" s="606"/>
      <c r="BW33" s="606"/>
      <c r="BX33" s="652">
        <v>94.7</v>
      </c>
      <c r="BY33" s="606"/>
      <c r="BZ33" s="606"/>
      <c r="CA33" s="606"/>
      <c r="CB33" s="669"/>
      <c r="CD33" s="618" t="s">
        <v>308</v>
      </c>
      <c r="CE33" s="619"/>
      <c r="CF33" s="619"/>
      <c r="CG33" s="619"/>
      <c r="CH33" s="619"/>
      <c r="CI33" s="619"/>
      <c r="CJ33" s="619"/>
      <c r="CK33" s="619"/>
      <c r="CL33" s="619"/>
      <c r="CM33" s="619"/>
      <c r="CN33" s="619"/>
      <c r="CO33" s="619"/>
      <c r="CP33" s="619"/>
      <c r="CQ33" s="620"/>
      <c r="CR33" s="621">
        <v>4657974</v>
      </c>
      <c r="CS33" s="634"/>
      <c r="CT33" s="634"/>
      <c r="CU33" s="634"/>
      <c r="CV33" s="634"/>
      <c r="CW33" s="634"/>
      <c r="CX33" s="634"/>
      <c r="CY33" s="635"/>
      <c r="CZ33" s="624">
        <v>35.6</v>
      </c>
      <c r="DA33" s="636"/>
      <c r="DB33" s="636"/>
      <c r="DC33" s="637"/>
      <c r="DD33" s="627">
        <v>3820572</v>
      </c>
      <c r="DE33" s="634"/>
      <c r="DF33" s="634"/>
      <c r="DG33" s="634"/>
      <c r="DH33" s="634"/>
      <c r="DI33" s="634"/>
      <c r="DJ33" s="634"/>
      <c r="DK33" s="635"/>
      <c r="DL33" s="627">
        <v>2513204</v>
      </c>
      <c r="DM33" s="634"/>
      <c r="DN33" s="634"/>
      <c r="DO33" s="634"/>
      <c r="DP33" s="634"/>
      <c r="DQ33" s="634"/>
      <c r="DR33" s="634"/>
      <c r="DS33" s="634"/>
      <c r="DT33" s="634"/>
      <c r="DU33" s="634"/>
      <c r="DV33" s="635"/>
      <c r="DW33" s="624">
        <v>42</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63404</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1343409</v>
      </c>
      <c r="CS34" s="622"/>
      <c r="CT34" s="622"/>
      <c r="CU34" s="622"/>
      <c r="CV34" s="622"/>
      <c r="CW34" s="622"/>
      <c r="CX34" s="622"/>
      <c r="CY34" s="623"/>
      <c r="CZ34" s="624">
        <v>10.3</v>
      </c>
      <c r="DA34" s="636"/>
      <c r="DB34" s="636"/>
      <c r="DC34" s="637"/>
      <c r="DD34" s="627">
        <v>849087</v>
      </c>
      <c r="DE34" s="622"/>
      <c r="DF34" s="622"/>
      <c r="DG34" s="622"/>
      <c r="DH34" s="622"/>
      <c r="DI34" s="622"/>
      <c r="DJ34" s="622"/>
      <c r="DK34" s="623"/>
      <c r="DL34" s="627">
        <v>675830</v>
      </c>
      <c r="DM34" s="622"/>
      <c r="DN34" s="622"/>
      <c r="DO34" s="622"/>
      <c r="DP34" s="622"/>
      <c r="DQ34" s="622"/>
      <c r="DR34" s="622"/>
      <c r="DS34" s="622"/>
      <c r="DT34" s="622"/>
      <c r="DU34" s="622"/>
      <c r="DV34" s="623"/>
      <c r="DW34" s="624">
        <v>11.3</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1415763</v>
      </c>
      <c r="S35" s="622"/>
      <c r="T35" s="622"/>
      <c r="U35" s="622"/>
      <c r="V35" s="622"/>
      <c r="W35" s="622"/>
      <c r="X35" s="622"/>
      <c r="Y35" s="623"/>
      <c r="Z35" s="659">
        <v>10.1</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115136</v>
      </c>
      <c r="CS35" s="634"/>
      <c r="CT35" s="634"/>
      <c r="CU35" s="634"/>
      <c r="CV35" s="634"/>
      <c r="CW35" s="634"/>
      <c r="CX35" s="634"/>
      <c r="CY35" s="635"/>
      <c r="CZ35" s="624">
        <v>0.9</v>
      </c>
      <c r="DA35" s="636"/>
      <c r="DB35" s="636"/>
      <c r="DC35" s="637"/>
      <c r="DD35" s="627">
        <v>79508</v>
      </c>
      <c r="DE35" s="634"/>
      <c r="DF35" s="634"/>
      <c r="DG35" s="634"/>
      <c r="DH35" s="634"/>
      <c r="DI35" s="634"/>
      <c r="DJ35" s="634"/>
      <c r="DK35" s="635"/>
      <c r="DL35" s="627">
        <v>40631</v>
      </c>
      <c r="DM35" s="634"/>
      <c r="DN35" s="634"/>
      <c r="DO35" s="634"/>
      <c r="DP35" s="634"/>
      <c r="DQ35" s="634"/>
      <c r="DR35" s="634"/>
      <c r="DS35" s="634"/>
      <c r="DT35" s="634"/>
      <c r="DU35" s="634"/>
      <c r="DV35" s="635"/>
      <c r="DW35" s="624">
        <v>0.7</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1024537</v>
      </c>
      <c r="S36" s="622"/>
      <c r="T36" s="622"/>
      <c r="U36" s="622"/>
      <c r="V36" s="622"/>
      <c r="W36" s="622"/>
      <c r="X36" s="622"/>
      <c r="Y36" s="623"/>
      <c r="Z36" s="659">
        <v>7.3</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1371056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30865</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1210314</v>
      </c>
      <c r="CS36" s="622"/>
      <c r="CT36" s="622"/>
      <c r="CU36" s="622"/>
      <c r="CV36" s="622"/>
      <c r="CW36" s="622"/>
      <c r="CX36" s="622"/>
      <c r="CY36" s="623"/>
      <c r="CZ36" s="624">
        <v>9.1999999999999993</v>
      </c>
      <c r="DA36" s="636"/>
      <c r="DB36" s="636"/>
      <c r="DC36" s="637"/>
      <c r="DD36" s="627">
        <v>1026317</v>
      </c>
      <c r="DE36" s="622"/>
      <c r="DF36" s="622"/>
      <c r="DG36" s="622"/>
      <c r="DH36" s="622"/>
      <c r="DI36" s="622"/>
      <c r="DJ36" s="622"/>
      <c r="DK36" s="623"/>
      <c r="DL36" s="627">
        <v>934838</v>
      </c>
      <c r="DM36" s="622"/>
      <c r="DN36" s="622"/>
      <c r="DO36" s="622"/>
      <c r="DP36" s="622"/>
      <c r="DQ36" s="622"/>
      <c r="DR36" s="622"/>
      <c r="DS36" s="622"/>
      <c r="DT36" s="622"/>
      <c r="DU36" s="622"/>
      <c r="DV36" s="623"/>
      <c r="DW36" s="624">
        <v>15.6</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100284</v>
      </c>
      <c r="S37" s="622"/>
      <c r="T37" s="622"/>
      <c r="U37" s="622"/>
      <c r="V37" s="622"/>
      <c r="W37" s="622"/>
      <c r="X37" s="622"/>
      <c r="Y37" s="623"/>
      <c r="Z37" s="659">
        <v>0.7</v>
      </c>
      <c r="AA37" s="659"/>
      <c r="AB37" s="659"/>
      <c r="AC37" s="659"/>
      <c r="AD37" s="660">
        <v>5061</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340094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6912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622961</v>
      </c>
      <c r="CS37" s="634"/>
      <c r="CT37" s="634"/>
      <c r="CU37" s="634"/>
      <c r="CV37" s="634"/>
      <c r="CW37" s="634"/>
      <c r="CX37" s="634"/>
      <c r="CY37" s="635"/>
      <c r="CZ37" s="624">
        <v>4.8</v>
      </c>
      <c r="DA37" s="636"/>
      <c r="DB37" s="636"/>
      <c r="DC37" s="637"/>
      <c r="DD37" s="627">
        <v>612123</v>
      </c>
      <c r="DE37" s="634"/>
      <c r="DF37" s="634"/>
      <c r="DG37" s="634"/>
      <c r="DH37" s="634"/>
      <c r="DI37" s="634"/>
      <c r="DJ37" s="634"/>
      <c r="DK37" s="635"/>
      <c r="DL37" s="627">
        <v>607672</v>
      </c>
      <c r="DM37" s="634"/>
      <c r="DN37" s="634"/>
      <c r="DO37" s="634"/>
      <c r="DP37" s="634"/>
      <c r="DQ37" s="634"/>
      <c r="DR37" s="634"/>
      <c r="DS37" s="634"/>
      <c r="DT37" s="634"/>
      <c r="DU37" s="634"/>
      <c r="DV37" s="635"/>
      <c r="DW37" s="624">
        <v>10.1</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2739900</v>
      </c>
      <c r="S38" s="622"/>
      <c r="T38" s="622"/>
      <c r="U38" s="622"/>
      <c r="V38" s="622"/>
      <c r="W38" s="622"/>
      <c r="X38" s="622"/>
      <c r="Y38" s="623"/>
      <c r="Z38" s="659">
        <v>19.5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222031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1708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1306748</v>
      </c>
      <c r="CS38" s="622"/>
      <c r="CT38" s="622"/>
      <c r="CU38" s="622"/>
      <c r="CV38" s="622"/>
      <c r="CW38" s="622"/>
      <c r="CX38" s="622"/>
      <c r="CY38" s="623"/>
      <c r="CZ38" s="624">
        <v>10</v>
      </c>
      <c r="DA38" s="636"/>
      <c r="DB38" s="636"/>
      <c r="DC38" s="637"/>
      <c r="DD38" s="627">
        <v>1186138</v>
      </c>
      <c r="DE38" s="622"/>
      <c r="DF38" s="622"/>
      <c r="DG38" s="622"/>
      <c r="DH38" s="622"/>
      <c r="DI38" s="622"/>
      <c r="DJ38" s="622"/>
      <c r="DK38" s="623"/>
      <c r="DL38" s="627">
        <v>861905</v>
      </c>
      <c r="DM38" s="622"/>
      <c r="DN38" s="622"/>
      <c r="DO38" s="622"/>
      <c r="DP38" s="622"/>
      <c r="DQ38" s="622"/>
      <c r="DR38" s="622"/>
      <c r="DS38" s="622"/>
      <c r="DT38" s="622"/>
      <c r="DU38" s="622"/>
      <c r="DV38" s="623"/>
      <c r="DW38" s="624">
        <v>14.4</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64308</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2420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682367</v>
      </c>
      <c r="CS39" s="634"/>
      <c r="CT39" s="634"/>
      <c r="CU39" s="634"/>
      <c r="CV39" s="634"/>
      <c r="CW39" s="634"/>
      <c r="CX39" s="634"/>
      <c r="CY39" s="635"/>
      <c r="CZ39" s="624">
        <v>5.2</v>
      </c>
      <c r="DA39" s="636"/>
      <c r="DB39" s="636"/>
      <c r="DC39" s="637"/>
      <c r="DD39" s="627">
        <v>679522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27000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14041833</v>
      </c>
      <c r="S41" s="646"/>
      <c r="T41" s="646"/>
      <c r="U41" s="646"/>
      <c r="V41" s="646"/>
      <c r="W41" s="646"/>
      <c r="X41" s="646"/>
      <c r="Y41" s="649"/>
      <c r="Z41" s="650">
        <v>100</v>
      </c>
      <c r="AA41" s="650"/>
      <c r="AB41" s="650"/>
      <c r="AC41" s="650"/>
      <c r="AD41" s="651">
        <v>5963143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140398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604225</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404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4801749</v>
      </c>
      <c r="CS42" s="634"/>
      <c r="CT42" s="634"/>
      <c r="CU42" s="634"/>
      <c r="CV42" s="634"/>
      <c r="CW42" s="634"/>
      <c r="CX42" s="634"/>
      <c r="CY42" s="635"/>
      <c r="CZ42" s="624">
        <v>36.700000000000003</v>
      </c>
      <c r="DA42" s="636"/>
      <c r="DB42" s="636"/>
      <c r="DC42" s="637"/>
      <c r="DD42" s="627">
        <v>678914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343</v>
      </c>
      <c r="CD43" s="618" t="s">
        <v>344</v>
      </c>
      <c r="CE43" s="619"/>
      <c r="CF43" s="619"/>
      <c r="CG43" s="619"/>
      <c r="CH43" s="619"/>
      <c r="CI43" s="619"/>
      <c r="CJ43" s="619"/>
      <c r="CK43" s="619"/>
      <c r="CL43" s="619"/>
      <c r="CM43" s="619"/>
      <c r="CN43" s="619"/>
      <c r="CO43" s="619"/>
      <c r="CP43" s="619"/>
      <c r="CQ43" s="620"/>
      <c r="CR43" s="621">
        <v>214496</v>
      </c>
      <c r="CS43" s="634"/>
      <c r="CT43" s="634"/>
      <c r="CU43" s="634"/>
      <c r="CV43" s="634"/>
      <c r="CW43" s="634"/>
      <c r="CX43" s="634"/>
      <c r="CY43" s="635"/>
      <c r="CZ43" s="624">
        <v>1.6</v>
      </c>
      <c r="DA43" s="636"/>
      <c r="DB43" s="636"/>
      <c r="DC43" s="637"/>
      <c r="DD43" s="627">
        <v>214496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4793026</v>
      </c>
      <c r="CS44" s="622"/>
      <c r="CT44" s="622"/>
      <c r="CU44" s="622"/>
      <c r="CV44" s="622"/>
      <c r="CW44" s="622"/>
      <c r="CX44" s="622"/>
      <c r="CY44" s="623"/>
      <c r="CZ44" s="624">
        <v>36.6</v>
      </c>
      <c r="DA44" s="625"/>
      <c r="DB44" s="625"/>
      <c r="DC44" s="626"/>
      <c r="DD44" s="627">
        <v>678914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2855778</v>
      </c>
      <c r="CS45" s="634"/>
      <c r="CT45" s="634"/>
      <c r="CU45" s="634"/>
      <c r="CV45" s="634"/>
      <c r="CW45" s="634"/>
      <c r="CX45" s="634"/>
      <c r="CY45" s="635"/>
      <c r="CZ45" s="624">
        <v>21.8</v>
      </c>
      <c r="DA45" s="636"/>
      <c r="DB45" s="636"/>
      <c r="DC45" s="637"/>
      <c r="DD45" s="627">
        <v>150720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349</v>
      </c>
      <c r="CG46" s="619"/>
      <c r="CH46" s="619"/>
      <c r="CI46" s="619"/>
      <c r="CJ46" s="619"/>
      <c r="CK46" s="619"/>
      <c r="CL46" s="619"/>
      <c r="CM46" s="619"/>
      <c r="CN46" s="619"/>
      <c r="CO46" s="619"/>
      <c r="CP46" s="619"/>
      <c r="CQ46" s="620"/>
      <c r="CR46" s="621">
        <v>1841767</v>
      </c>
      <c r="CS46" s="622"/>
      <c r="CT46" s="622"/>
      <c r="CU46" s="622"/>
      <c r="CV46" s="622"/>
      <c r="CW46" s="622"/>
      <c r="CX46" s="622"/>
      <c r="CY46" s="623"/>
      <c r="CZ46" s="624">
        <v>14.1</v>
      </c>
      <c r="DA46" s="625"/>
      <c r="DB46" s="625"/>
      <c r="DC46" s="626"/>
      <c r="DD46" s="627">
        <v>522531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350</v>
      </c>
      <c r="CG47" s="619"/>
      <c r="CH47" s="619"/>
      <c r="CI47" s="619"/>
      <c r="CJ47" s="619"/>
      <c r="CK47" s="619"/>
      <c r="CL47" s="619"/>
      <c r="CM47" s="619"/>
      <c r="CN47" s="619"/>
      <c r="CO47" s="619"/>
      <c r="CP47" s="619"/>
      <c r="CQ47" s="620"/>
      <c r="CR47" s="621">
        <v>8723</v>
      </c>
      <c r="CS47" s="634"/>
      <c r="CT47" s="634"/>
      <c r="CU47" s="634"/>
      <c r="CV47" s="634"/>
      <c r="CW47" s="634"/>
      <c r="CX47" s="634"/>
      <c r="CY47" s="635"/>
      <c r="CZ47" s="624">
        <v>0.1</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352</v>
      </c>
      <c r="CE49" s="603"/>
      <c r="CF49" s="603"/>
      <c r="CG49" s="603"/>
      <c r="CH49" s="603"/>
      <c r="CI49" s="603"/>
      <c r="CJ49" s="603"/>
      <c r="CK49" s="603"/>
      <c r="CL49" s="603"/>
      <c r="CM49" s="603"/>
      <c r="CN49" s="603"/>
      <c r="CO49" s="603"/>
      <c r="CP49" s="603"/>
      <c r="CQ49" s="604"/>
      <c r="CR49" s="605">
        <v>13088408</v>
      </c>
      <c r="CS49" s="606"/>
      <c r="CT49" s="606"/>
      <c r="CU49" s="606"/>
      <c r="CV49" s="606"/>
      <c r="CW49" s="606"/>
      <c r="CX49" s="606"/>
      <c r="CY49" s="607"/>
      <c r="CZ49" s="608">
        <v>100</v>
      </c>
      <c r="DA49" s="609"/>
      <c r="DB49" s="609"/>
      <c r="DC49" s="610"/>
      <c r="DD49" s="611">
        <v>7381580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EOmdCvgOlL4uCBvttL6wNWER6LmHLrO3v1qa/AC/uJgSKlcvuQtu6+8hU02semEY7lMnNFH+adB50yrwj9zA==" saltValue="vtcS7QJVpaA44MDTSFx3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375</v>
      </c>
      <c r="C7" s="1048"/>
      <c r="D7" s="1048"/>
      <c r="E7" s="1048"/>
      <c r="F7" s="1048"/>
      <c r="G7" s="1048"/>
      <c r="H7" s="1048"/>
      <c r="I7" s="1048"/>
      <c r="J7" s="1048"/>
      <c r="K7" s="1048"/>
      <c r="L7" s="1048"/>
      <c r="M7" s="1048"/>
      <c r="N7" s="1048"/>
      <c r="O7" s="1048"/>
      <c r="P7" s="1049"/>
      <c r="Q7" s="1102">
        <v>14042</v>
      </c>
      <c r="R7" s="1103"/>
      <c r="S7" s="1103"/>
      <c r="T7" s="1103"/>
      <c r="U7" s="1103"/>
      <c r="V7" s="1103">
        <v>13088</v>
      </c>
      <c r="W7" s="1103"/>
      <c r="X7" s="1103"/>
      <c r="Y7" s="1103"/>
      <c r="Z7" s="1103"/>
      <c r="AA7" s="1103">
        <v>953</v>
      </c>
      <c r="AB7" s="1103"/>
      <c r="AC7" s="1103"/>
      <c r="AD7" s="1103"/>
      <c r="AE7" s="1104"/>
      <c r="AF7" s="1105">
        <v>812</v>
      </c>
      <c r="AG7" s="1106"/>
      <c r="AH7" s="1106"/>
      <c r="AI7" s="1106"/>
      <c r="AJ7" s="1107"/>
      <c r="AK7" s="1108">
        <v>1416</v>
      </c>
      <c r="AL7" s="1109"/>
      <c r="AM7" s="1109"/>
      <c r="AN7" s="1109"/>
      <c r="AO7" s="1109"/>
      <c r="AP7" s="1109">
        <v>7888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812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389</v>
      </c>
      <c r="C28" s="1048"/>
      <c r="D28" s="1048"/>
      <c r="E28" s="1048"/>
      <c r="F28" s="1048"/>
      <c r="G28" s="1048"/>
      <c r="H28" s="1048"/>
      <c r="I28" s="1048"/>
      <c r="J28" s="1048"/>
      <c r="K28" s="1048"/>
      <c r="L28" s="1048"/>
      <c r="M28" s="1048"/>
      <c r="N28" s="1048"/>
      <c r="O28" s="1048"/>
      <c r="P28" s="1049"/>
      <c r="Q28" s="1050">
        <v>1443</v>
      </c>
      <c r="R28" s="1051"/>
      <c r="S28" s="1051"/>
      <c r="T28" s="1051"/>
      <c r="U28" s="1051"/>
      <c r="V28" s="1051">
        <v>1412</v>
      </c>
      <c r="W28" s="1051"/>
      <c r="X28" s="1051"/>
      <c r="Y28" s="1051"/>
      <c r="Z28" s="1051"/>
      <c r="AA28" s="1051">
        <v>31</v>
      </c>
      <c r="AB28" s="1051"/>
      <c r="AC28" s="1051"/>
      <c r="AD28" s="1051"/>
      <c r="AE28" s="1052"/>
      <c r="AF28" s="1053">
        <v>31</v>
      </c>
      <c r="AG28" s="1051"/>
      <c r="AH28" s="1051"/>
      <c r="AI28" s="1051"/>
      <c r="AJ28" s="1054"/>
      <c r="AK28" s="1042">
        <v>140</v>
      </c>
      <c r="AL28" s="1043"/>
      <c r="AM28" s="1043"/>
      <c r="AN28" s="1043"/>
      <c r="AO28" s="1043"/>
      <c r="AP28" s="1043" t="s">
        <v>569</v>
      </c>
      <c r="AQ28" s="1043"/>
      <c r="AR28" s="1043"/>
      <c r="AS28" s="1043"/>
      <c r="AT28" s="1043"/>
      <c r="AU28" s="1043" t="s">
        <v>569</v>
      </c>
      <c r="AV28" s="1043"/>
      <c r="AW28" s="1043"/>
      <c r="AX28" s="1043"/>
      <c r="AY28" s="1043"/>
      <c r="AZ28" s="1044" t="s">
        <v>569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390</v>
      </c>
      <c r="C29" s="1031"/>
      <c r="D29" s="1031"/>
      <c r="E29" s="1031"/>
      <c r="F29" s="1031"/>
      <c r="G29" s="1031"/>
      <c r="H29" s="1031"/>
      <c r="I29" s="1031"/>
      <c r="J29" s="1031"/>
      <c r="K29" s="1031"/>
      <c r="L29" s="1031"/>
      <c r="M29" s="1031"/>
      <c r="N29" s="1031"/>
      <c r="O29" s="1031"/>
      <c r="P29" s="1032"/>
      <c r="Q29" s="1038">
        <v>2375</v>
      </c>
      <c r="R29" s="1039"/>
      <c r="S29" s="1039"/>
      <c r="T29" s="1039"/>
      <c r="U29" s="1039"/>
      <c r="V29" s="1039">
        <v>2171</v>
      </c>
      <c r="W29" s="1039"/>
      <c r="X29" s="1039"/>
      <c r="Y29" s="1039"/>
      <c r="Z29" s="1039"/>
      <c r="AA29" s="1039">
        <v>204</v>
      </c>
      <c r="AB29" s="1039"/>
      <c r="AC29" s="1039"/>
      <c r="AD29" s="1039"/>
      <c r="AE29" s="1040"/>
      <c r="AF29" s="1035">
        <v>204</v>
      </c>
      <c r="AG29" s="1036"/>
      <c r="AH29" s="1036"/>
      <c r="AI29" s="1036"/>
      <c r="AJ29" s="1037"/>
      <c r="AK29" s="980">
        <v>331</v>
      </c>
      <c r="AL29" s="971"/>
      <c r="AM29" s="971"/>
      <c r="AN29" s="971"/>
      <c r="AO29" s="971"/>
      <c r="AP29" s="971" t="s">
        <v>569</v>
      </c>
      <c r="AQ29" s="971"/>
      <c r="AR29" s="971"/>
      <c r="AS29" s="971"/>
      <c r="AT29" s="971"/>
      <c r="AU29" s="971" t="s">
        <v>569</v>
      </c>
      <c r="AV29" s="971"/>
      <c r="AW29" s="971"/>
      <c r="AX29" s="971"/>
      <c r="AY29" s="971"/>
      <c r="AZ29" s="1041" t="s">
        <v>569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391</v>
      </c>
      <c r="C30" s="1031"/>
      <c r="D30" s="1031"/>
      <c r="E30" s="1031"/>
      <c r="F30" s="1031"/>
      <c r="G30" s="1031"/>
      <c r="H30" s="1031"/>
      <c r="I30" s="1031"/>
      <c r="J30" s="1031"/>
      <c r="K30" s="1031"/>
      <c r="L30" s="1031"/>
      <c r="M30" s="1031"/>
      <c r="N30" s="1031"/>
      <c r="O30" s="1031"/>
      <c r="P30" s="1032"/>
      <c r="Q30" s="1038">
        <v>428</v>
      </c>
      <c r="R30" s="1039"/>
      <c r="S30" s="1039"/>
      <c r="T30" s="1039"/>
      <c r="U30" s="1039"/>
      <c r="V30" s="1039">
        <v>427</v>
      </c>
      <c r="W30" s="1039"/>
      <c r="X30" s="1039"/>
      <c r="Y30" s="1039"/>
      <c r="Z30" s="1039"/>
      <c r="AA30" s="1039">
        <v>1</v>
      </c>
      <c r="AB30" s="1039"/>
      <c r="AC30" s="1039"/>
      <c r="AD30" s="1039"/>
      <c r="AE30" s="1040"/>
      <c r="AF30" s="1035">
        <v>1</v>
      </c>
      <c r="AG30" s="1036"/>
      <c r="AH30" s="1036"/>
      <c r="AI30" s="1036"/>
      <c r="AJ30" s="1037"/>
      <c r="AK30" s="980">
        <v>271</v>
      </c>
      <c r="AL30" s="971"/>
      <c r="AM30" s="971"/>
      <c r="AN30" s="971"/>
      <c r="AO30" s="971"/>
      <c r="AP30" s="971" t="s">
        <v>569</v>
      </c>
      <c r="AQ30" s="971"/>
      <c r="AR30" s="971"/>
      <c r="AS30" s="971"/>
      <c r="AT30" s="971"/>
      <c r="AU30" s="971" t="s">
        <v>569</v>
      </c>
      <c r="AV30" s="971"/>
      <c r="AW30" s="971"/>
      <c r="AX30" s="971"/>
      <c r="AY30" s="971"/>
      <c r="AZ30" s="1041" t="s">
        <v>569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392</v>
      </c>
      <c r="C31" s="1031"/>
      <c r="D31" s="1031"/>
      <c r="E31" s="1031"/>
      <c r="F31" s="1031"/>
      <c r="G31" s="1031"/>
      <c r="H31" s="1031"/>
      <c r="I31" s="1031"/>
      <c r="J31" s="1031"/>
      <c r="K31" s="1031"/>
      <c r="L31" s="1031"/>
      <c r="M31" s="1031"/>
      <c r="N31" s="1031"/>
      <c r="O31" s="1031"/>
      <c r="P31" s="1032"/>
      <c r="Q31" s="1038">
        <v>9</v>
      </c>
      <c r="R31" s="1039"/>
      <c r="S31" s="1039"/>
      <c r="T31" s="1039"/>
      <c r="U31" s="1039"/>
      <c r="V31" s="1039">
        <v>9</v>
      </c>
      <c r="W31" s="1039"/>
      <c r="X31" s="1039"/>
      <c r="Y31" s="1039"/>
      <c r="Z31" s="1039"/>
      <c r="AA31" s="1039" t="s">
        <v>554</v>
      </c>
      <c r="AB31" s="1039"/>
      <c r="AC31" s="1039"/>
      <c r="AD31" s="1039"/>
      <c r="AE31" s="1040"/>
      <c r="AF31" s="1035" t="s">
        <v>122</v>
      </c>
      <c r="AG31" s="1036"/>
      <c r="AH31" s="1036"/>
      <c r="AI31" s="1036"/>
      <c r="AJ31" s="1037"/>
      <c r="AK31" s="980">
        <v>2</v>
      </c>
      <c r="AL31" s="971"/>
      <c r="AM31" s="971"/>
      <c r="AN31" s="971"/>
      <c r="AO31" s="971"/>
      <c r="AP31" s="971" t="s">
        <v>569</v>
      </c>
      <c r="AQ31" s="971"/>
      <c r="AR31" s="971"/>
      <c r="AS31" s="971"/>
      <c r="AT31" s="971"/>
      <c r="AU31" s="971" t="s">
        <v>569</v>
      </c>
      <c r="AV31" s="971"/>
      <c r="AW31" s="971"/>
      <c r="AX31" s="971"/>
      <c r="AY31" s="971"/>
      <c r="AZ31" s="1041" t="s">
        <v>569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393</v>
      </c>
      <c r="C32" s="1031"/>
      <c r="D32" s="1031"/>
      <c r="E32" s="1031"/>
      <c r="F32" s="1031"/>
      <c r="G32" s="1031"/>
      <c r="H32" s="1031"/>
      <c r="I32" s="1031"/>
      <c r="J32" s="1031"/>
      <c r="K32" s="1031"/>
      <c r="L32" s="1031"/>
      <c r="M32" s="1031"/>
      <c r="N32" s="1031"/>
      <c r="O32" s="1031"/>
      <c r="P32" s="1032"/>
      <c r="Q32" s="1038">
        <v>593</v>
      </c>
      <c r="R32" s="1039"/>
      <c r="S32" s="1039"/>
      <c r="T32" s="1039"/>
      <c r="U32" s="1039"/>
      <c r="V32" s="1039">
        <v>587</v>
      </c>
      <c r="W32" s="1039"/>
      <c r="X32" s="1039"/>
      <c r="Y32" s="1039"/>
      <c r="Z32" s="1039"/>
      <c r="AA32" s="1039">
        <v>7</v>
      </c>
      <c r="AB32" s="1039"/>
      <c r="AC32" s="1039"/>
      <c r="AD32" s="1039"/>
      <c r="AE32" s="1040"/>
      <c r="AF32" s="1035">
        <v>7</v>
      </c>
      <c r="AG32" s="1036"/>
      <c r="AH32" s="1036"/>
      <c r="AI32" s="1036"/>
      <c r="AJ32" s="1037"/>
      <c r="AK32" s="980">
        <v>340</v>
      </c>
      <c r="AL32" s="971"/>
      <c r="AM32" s="971"/>
      <c r="AN32" s="971"/>
      <c r="AO32" s="971"/>
      <c r="AP32" s="971">
        <v>2598</v>
      </c>
      <c r="AQ32" s="971"/>
      <c r="AR32" s="971"/>
      <c r="AS32" s="971"/>
      <c r="AT32" s="971"/>
      <c r="AU32" s="971">
        <v>1428</v>
      </c>
      <c r="AV32" s="971"/>
      <c r="AW32" s="971"/>
      <c r="AX32" s="971"/>
      <c r="AY32" s="971"/>
      <c r="AZ32" s="1041" t="s">
        <v>569</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395</v>
      </c>
      <c r="C33" s="1031"/>
      <c r="D33" s="1031"/>
      <c r="E33" s="1031"/>
      <c r="F33" s="1031"/>
      <c r="G33" s="1031"/>
      <c r="H33" s="1031"/>
      <c r="I33" s="1031"/>
      <c r="J33" s="1031"/>
      <c r="K33" s="1031"/>
      <c r="L33" s="1031"/>
      <c r="M33" s="1031"/>
      <c r="N33" s="1031"/>
      <c r="O33" s="1031"/>
      <c r="P33" s="1032"/>
      <c r="Q33" s="1038">
        <v>26</v>
      </c>
      <c r="R33" s="1039"/>
      <c r="S33" s="1039"/>
      <c r="T33" s="1039"/>
      <c r="U33" s="1039"/>
      <c r="V33" s="1039">
        <v>23</v>
      </c>
      <c r="W33" s="1039"/>
      <c r="X33" s="1039"/>
      <c r="Y33" s="1039"/>
      <c r="Z33" s="1039"/>
      <c r="AA33" s="1039">
        <v>3</v>
      </c>
      <c r="AB33" s="1039"/>
      <c r="AC33" s="1039"/>
      <c r="AD33" s="1039"/>
      <c r="AE33" s="1040"/>
      <c r="AF33" s="1035">
        <v>3</v>
      </c>
      <c r="AG33" s="1036"/>
      <c r="AH33" s="1036"/>
      <c r="AI33" s="1036"/>
      <c r="AJ33" s="1037"/>
      <c r="AK33" s="980">
        <v>20</v>
      </c>
      <c r="AL33" s="971"/>
      <c r="AM33" s="971"/>
      <c r="AN33" s="971"/>
      <c r="AO33" s="971"/>
      <c r="AP33" s="971">
        <v>53</v>
      </c>
      <c r="AQ33" s="971"/>
      <c r="AR33" s="971"/>
      <c r="AS33" s="971"/>
      <c r="AT33" s="971"/>
      <c r="AU33" s="971">
        <v>53</v>
      </c>
      <c r="AV33" s="971"/>
      <c r="AW33" s="971"/>
      <c r="AX33" s="971"/>
      <c r="AY33" s="971"/>
      <c r="AZ33" s="1041" t="s">
        <v>569</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396</v>
      </c>
      <c r="C34" s="1031"/>
      <c r="D34" s="1031"/>
      <c r="E34" s="1031"/>
      <c r="F34" s="1031"/>
      <c r="G34" s="1031"/>
      <c r="H34" s="1031"/>
      <c r="I34" s="1031"/>
      <c r="J34" s="1031"/>
      <c r="K34" s="1031"/>
      <c r="L34" s="1031"/>
      <c r="M34" s="1031"/>
      <c r="N34" s="1031"/>
      <c r="O34" s="1031"/>
      <c r="P34" s="1032"/>
      <c r="Q34" s="1038">
        <v>329</v>
      </c>
      <c r="R34" s="1039"/>
      <c r="S34" s="1039"/>
      <c r="T34" s="1039"/>
      <c r="U34" s="1039"/>
      <c r="V34" s="1039">
        <v>314</v>
      </c>
      <c r="W34" s="1039"/>
      <c r="X34" s="1039"/>
      <c r="Y34" s="1039"/>
      <c r="Z34" s="1039"/>
      <c r="AA34" s="1039">
        <v>16</v>
      </c>
      <c r="AB34" s="1039"/>
      <c r="AC34" s="1039"/>
      <c r="AD34" s="1039"/>
      <c r="AE34" s="1040"/>
      <c r="AF34" s="1035">
        <v>16</v>
      </c>
      <c r="AG34" s="1036"/>
      <c r="AH34" s="1036"/>
      <c r="AI34" s="1036"/>
      <c r="AJ34" s="1037"/>
      <c r="AK34" s="980">
        <v>202</v>
      </c>
      <c r="AL34" s="971"/>
      <c r="AM34" s="971"/>
      <c r="AN34" s="971"/>
      <c r="AO34" s="971"/>
      <c r="AP34" s="971">
        <v>1357</v>
      </c>
      <c r="AQ34" s="971"/>
      <c r="AR34" s="971"/>
      <c r="AS34" s="971"/>
      <c r="AT34" s="971"/>
      <c r="AU34" s="971">
        <v>1357</v>
      </c>
      <c r="AV34" s="971"/>
      <c r="AW34" s="971"/>
      <c r="AX34" s="971"/>
      <c r="AY34" s="971"/>
      <c r="AZ34" s="1041" t="s">
        <v>569</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t="s">
        <v>397</v>
      </c>
      <c r="C35" s="1031"/>
      <c r="D35" s="1031"/>
      <c r="E35" s="1031"/>
      <c r="F35" s="1031"/>
      <c r="G35" s="1031"/>
      <c r="H35" s="1031"/>
      <c r="I35" s="1031"/>
      <c r="J35" s="1031"/>
      <c r="K35" s="1031"/>
      <c r="L35" s="1031"/>
      <c r="M35" s="1031"/>
      <c r="N35" s="1031"/>
      <c r="O35" s="1031"/>
      <c r="P35" s="1032"/>
      <c r="Q35" s="1038">
        <v>8</v>
      </c>
      <c r="R35" s="1039"/>
      <c r="S35" s="1039"/>
      <c r="T35" s="1039"/>
      <c r="U35" s="1039"/>
      <c r="V35" s="1039">
        <v>8</v>
      </c>
      <c r="W35" s="1039"/>
      <c r="X35" s="1039"/>
      <c r="Y35" s="1039"/>
      <c r="Z35" s="1039"/>
      <c r="AA35" s="1039">
        <v>0</v>
      </c>
      <c r="AB35" s="1039"/>
      <c r="AC35" s="1039"/>
      <c r="AD35" s="1039"/>
      <c r="AE35" s="1040"/>
      <c r="AF35" s="1035">
        <v>0</v>
      </c>
      <c r="AG35" s="1036"/>
      <c r="AH35" s="1036"/>
      <c r="AI35" s="1036"/>
      <c r="AJ35" s="1037"/>
      <c r="AK35" s="980">
        <v>1</v>
      </c>
      <c r="AL35" s="971"/>
      <c r="AM35" s="971"/>
      <c r="AN35" s="971"/>
      <c r="AO35" s="971"/>
      <c r="AP35" s="971" t="s">
        <v>569</v>
      </c>
      <c r="AQ35" s="971"/>
      <c r="AR35" s="971"/>
      <c r="AS35" s="971"/>
      <c r="AT35" s="971"/>
      <c r="AU35" s="971" t="s">
        <v>569</v>
      </c>
      <c r="AV35" s="971"/>
      <c r="AW35" s="971"/>
      <c r="AX35" s="971"/>
      <c r="AY35" s="971"/>
      <c r="AZ35" s="1041" t="s">
        <v>569</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261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555</v>
      </c>
      <c r="C68" s="986"/>
      <c r="D68" s="986"/>
      <c r="E68" s="986"/>
      <c r="F68" s="986"/>
      <c r="G68" s="986"/>
      <c r="H68" s="986"/>
      <c r="I68" s="986"/>
      <c r="J68" s="986"/>
      <c r="K68" s="986"/>
      <c r="L68" s="986"/>
      <c r="M68" s="986"/>
      <c r="N68" s="986"/>
      <c r="O68" s="986"/>
      <c r="P68" s="987"/>
      <c r="Q68" s="988">
        <v>1964</v>
      </c>
      <c r="R68" s="982"/>
      <c r="S68" s="982"/>
      <c r="T68" s="982"/>
      <c r="U68" s="982"/>
      <c r="V68" s="982">
        <v>1938</v>
      </c>
      <c r="W68" s="982"/>
      <c r="X68" s="982"/>
      <c r="Y68" s="982"/>
      <c r="Z68" s="982"/>
      <c r="AA68" s="982">
        <v>26</v>
      </c>
      <c r="AB68" s="982"/>
      <c r="AC68" s="982"/>
      <c r="AD68" s="982"/>
      <c r="AE68" s="982"/>
      <c r="AF68" s="982">
        <v>26</v>
      </c>
      <c r="AG68" s="982"/>
      <c r="AH68" s="982"/>
      <c r="AI68" s="982"/>
      <c r="AJ68" s="982"/>
      <c r="AK68" s="982">
        <v>296</v>
      </c>
      <c r="AL68" s="982"/>
      <c r="AM68" s="982"/>
      <c r="AN68" s="982"/>
      <c r="AO68" s="982"/>
      <c r="AP68" s="982">
        <v>302</v>
      </c>
      <c r="AQ68" s="982"/>
      <c r="AR68" s="982"/>
      <c r="AS68" s="982"/>
      <c r="AT68" s="982"/>
      <c r="AU68" s="982">
        <v>76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556</v>
      </c>
      <c r="C69" s="975"/>
      <c r="D69" s="975"/>
      <c r="E69" s="975"/>
      <c r="F69" s="975"/>
      <c r="G69" s="975"/>
      <c r="H69" s="975"/>
      <c r="I69" s="975"/>
      <c r="J69" s="975"/>
      <c r="K69" s="975"/>
      <c r="L69" s="975"/>
      <c r="M69" s="975"/>
      <c r="N69" s="975"/>
      <c r="O69" s="975"/>
      <c r="P69" s="976"/>
      <c r="Q69" s="977">
        <v>41</v>
      </c>
      <c r="R69" s="971"/>
      <c r="S69" s="971"/>
      <c r="T69" s="971"/>
      <c r="U69" s="971"/>
      <c r="V69" s="971">
        <v>40</v>
      </c>
      <c r="W69" s="971"/>
      <c r="X69" s="971"/>
      <c r="Y69" s="971"/>
      <c r="Z69" s="971"/>
      <c r="AA69" s="971">
        <v>1</v>
      </c>
      <c r="AB69" s="971"/>
      <c r="AC69" s="971"/>
      <c r="AD69" s="971"/>
      <c r="AE69" s="971"/>
      <c r="AF69" s="971">
        <v>1</v>
      </c>
      <c r="AG69" s="971"/>
      <c r="AH69" s="971"/>
      <c r="AI69" s="971"/>
      <c r="AJ69" s="971"/>
      <c r="AK69" s="971" t="s">
        <v>554</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557</v>
      </c>
      <c r="C70" s="975"/>
      <c r="D70" s="975"/>
      <c r="E70" s="975"/>
      <c r="F70" s="975"/>
      <c r="G70" s="975"/>
      <c r="H70" s="975"/>
      <c r="I70" s="975"/>
      <c r="J70" s="975"/>
      <c r="K70" s="975"/>
      <c r="L70" s="975"/>
      <c r="M70" s="975"/>
      <c r="N70" s="975"/>
      <c r="O70" s="975"/>
      <c r="P70" s="976"/>
      <c r="Q70" s="977" t="s">
        <v>554</v>
      </c>
      <c r="R70" s="971"/>
      <c r="S70" s="971"/>
      <c r="T70" s="971"/>
      <c r="U70" s="971"/>
      <c r="V70" s="971" t="s">
        <v>554</v>
      </c>
      <c r="W70" s="971"/>
      <c r="X70" s="971"/>
      <c r="Y70" s="971"/>
      <c r="Z70" s="971"/>
      <c r="AA70" s="971" t="s">
        <v>554</v>
      </c>
      <c r="AB70" s="971"/>
      <c r="AC70" s="971"/>
      <c r="AD70" s="971"/>
      <c r="AE70" s="971"/>
      <c r="AF70" s="971" t="s">
        <v>554</v>
      </c>
      <c r="AG70" s="971"/>
      <c r="AH70" s="971"/>
      <c r="AI70" s="971"/>
      <c r="AJ70" s="971"/>
      <c r="AK70" s="971" t="s">
        <v>554</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558</v>
      </c>
      <c r="C71" s="975"/>
      <c r="D71" s="975"/>
      <c r="E71" s="975"/>
      <c r="F71" s="975"/>
      <c r="G71" s="975"/>
      <c r="H71" s="975"/>
      <c r="I71" s="975"/>
      <c r="J71" s="975"/>
      <c r="K71" s="975"/>
      <c r="L71" s="975"/>
      <c r="M71" s="975"/>
      <c r="N71" s="975"/>
      <c r="O71" s="975"/>
      <c r="P71" s="976"/>
      <c r="Q71" s="977">
        <v>205</v>
      </c>
      <c r="R71" s="971"/>
      <c r="S71" s="971"/>
      <c r="T71" s="971"/>
      <c r="U71" s="971"/>
      <c r="V71" s="971">
        <v>201</v>
      </c>
      <c r="W71" s="971"/>
      <c r="X71" s="971"/>
      <c r="Y71" s="971"/>
      <c r="Z71" s="971"/>
      <c r="AA71" s="971">
        <v>3</v>
      </c>
      <c r="AB71" s="971"/>
      <c r="AC71" s="971"/>
      <c r="AD71" s="971"/>
      <c r="AE71" s="971"/>
      <c r="AF71" s="971">
        <v>3</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559</v>
      </c>
      <c r="C72" s="975"/>
      <c r="D72" s="975"/>
      <c r="E72" s="975"/>
      <c r="F72" s="975"/>
      <c r="G72" s="975"/>
      <c r="H72" s="975"/>
      <c r="I72" s="975"/>
      <c r="J72" s="975"/>
      <c r="K72" s="975"/>
      <c r="L72" s="975"/>
      <c r="M72" s="975"/>
      <c r="N72" s="975"/>
      <c r="O72" s="975"/>
      <c r="P72" s="976"/>
      <c r="Q72" s="977">
        <v>593</v>
      </c>
      <c r="R72" s="971"/>
      <c r="S72" s="971"/>
      <c r="T72" s="971"/>
      <c r="U72" s="971"/>
      <c r="V72" s="971">
        <v>558</v>
      </c>
      <c r="W72" s="971"/>
      <c r="X72" s="971"/>
      <c r="Y72" s="971"/>
      <c r="Z72" s="971"/>
      <c r="AA72" s="971">
        <v>35</v>
      </c>
      <c r="AB72" s="971"/>
      <c r="AC72" s="971"/>
      <c r="AD72" s="971"/>
      <c r="AE72" s="971"/>
      <c r="AF72" s="971">
        <v>35</v>
      </c>
      <c r="AG72" s="971"/>
      <c r="AH72" s="971"/>
      <c r="AI72" s="971"/>
      <c r="AJ72" s="971"/>
      <c r="AK72" s="971" t="s">
        <v>554</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560</v>
      </c>
      <c r="C73" s="975"/>
      <c r="D73" s="975"/>
      <c r="E73" s="975"/>
      <c r="F73" s="975"/>
      <c r="G73" s="975"/>
      <c r="H73" s="975"/>
      <c r="I73" s="975"/>
      <c r="J73" s="975"/>
      <c r="K73" s="975"/>
      <c r="L73" s="975"/>
      <c r="M73" s="975"/>
      <c r="N73" s="975"/>
      <c r="O73" s="975"/>
      <c r="P73" s="976"/>
      <c r="Q73" s="977">
        <v>1274</v>
      </c>
      <c r="R73" s="971"/>
      <c r="S73" s="971"/>
      <c r="T73" s="971"/>
      <c r="U73" s="971"/>
      <c r="V73" s="971">
        <v>1706</v>
      </c>
      <c r="W73" s="971"/>
      <c r="X73" s="971"/>
      <c r="Y73" s="971"/>
      <c r="Z73" s="971"/>
      <c r="AA73" s="971">
        <v>-432</v>
      </c>
      <c r="AB73" s="971"/>
      <c r="AC73" s="971"/>
      <c r="AD73" s="971"/>
      <c r="AE73" s="971"/>
      <c r="AF73" s="971">
        <v>65</v>
      </c>
      <c r="AG73" s="971"/>
      <c r="AH73" s="971"/>
      <c r="AI73" s="971"/>
      <c r="AJ73" s="971"/>
      <c r="AK73" s="971">
        <v>64</v>
      </c>
      <c r="AL73" s="971"/>
      <c r="AM73" s="971"/>
      <c r="AN73" s="971"/>
      <c r="AO73" s="971"/>
      <c r="AP73" s="971">
        <v>356</v>
      </c>
      <c r="AQ73" s="971"/>
      <c r="AR73" s="971"/>
      <c r="AS73" s="971"/>
      <c r="AT73" s="971"/>
      <c r="AU73" s="971">
        <v>209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561</v>
      </c>
      <c r="C74" s="975"/>
      <c r="D74" s="975"/>
      <c r="E74" s="975"/>
      <c r="F74" s="975"/>
      <c r="G74" s="975"/>
      <c r="H74" s="975"/>
      <c r="I74" s="975"/>
      <c r="J74" s="975"/>
      <c r="K74" s="975"/>
      <c r="L74" s="975"/>
      <c r="M74" s="975"/>
      <c r="N74" s="975"/>
      <c r="O74" s="975"/>
      <c r="P74" s="976"/>
      <c r="Q74" s="977">
        <v>4382</v>
      </c>
      <c r="R74" s="971"/>
      <c r="S74" s="971"/>
      <c r="T74" s="971"/>
      <c r="U74" s="971"/>
      <c r="V74" s="971">
        <v>4137</v>
      </c>
      <c r="W74" s="971"/>
      <c r="X74" s="971"/>
      <c r="Y74" s="971"/>
      <c r="Z74" s="971"/>
      <c r="AA74" s="971">
        <v>245</v>
      </c>
      <c r="AB74" s="971"/>
      <c r="AC74" s="971"/>
      <c r="AD74" s="971"/>
      <c r="AE74" s="971"/>
      <c r="AF74" s="971">
        <v>245</v>
      </c>
      <c r="AG74" s="971"/>
      <c r="AH74" s="971"/>
      <c r="AI74" s="971"/>
      <c r="AJ74" s="971"/>
      <c r="AK74" s="971">
        <v>65</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562</v>
      </c>
      <c r="C75" s="975"/>
      <c r="D75" s="975"/>
      <c r="E75" s="975"/>
      <c r="F75" s="975"/>
      <c r="G75" s="975"/>
      <c r="H75" s="975"/>
      <c r="I75" s="975"/>
      <c r="J75" s="975"/>
      <c r="K75" s="975"/>
      <c r="L75" s="975"/>
      <c r="M75" s="975"/>
      <c r="N75" s="975"/>
      <c r="O75" s="975"/>
      <c r="P75" s="976"/>
      <c r="Q75" s="978">
        <v>789</v>
      </c>
      <c r="R75" s="979"/>
      <c r="S75" s="979"/>
      <c r="T75" s="979"/>
      <c r="U75" s="980"/>
      <c r="V75" s="981">
        <v>784</v>
      </c>
      <c r="W75" s="979"/>
      <c r="X75" s="979"/>
      <c r="Y75" s="979"/>
      <c r="Z75" s="980"/>
      <c r="AA75" s="981">
        <v>5</v>
      </c>
      <c r="AB75" s="979"/>
      <c r="AC75" s="979"/>
      <c r="AD75" s="979"/>
      <c r="AE75" s="980"/>
      <c r="AF75" s="981">
        <v>5</v>
      </c>
      <c r="AG75" s="979"/>
      <c r="AH75" s="979"/>
      <c r="AI75" s="979"/>
      <c r="AJ75" s="980"/>
      <c r="AK75" s="981">
        <v>9</v>
      </c>
      <c r="AL75" s="979"/>
      <c r="AM75" s="979"/>
      <c r="AN75" s="979"/>
      <c r="AO75" s="980"/>
      <c r="AP75" s="981" t="s">
        <v>554</v>
      </c>
      <c r="AQ75" s="979"/>
      <c r="AR75" s="979"/>
      <c r="AS75" s="979"/>
      <c r="AT75" s="980"/>
      <c r="AU75" s="981" t="s">
        <v>554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563</v>
      </c>
      <c r="C76" s="975"/>
      <c r="D76" s="975"/>
      <c r="E76" s="975"/>
      <c r="F76" s="975"/>
      <c r="G76" s="975"/>
      <c r="H76" s="975"/>
      <c r="I76" s="975"/>
      <c r="J76" s="975"/>
      <c r="K76" s="975"/>
      <c r="L76" s="975"/>
      <c r="M76" s="975"/>
      <c r="N76" s="975"/>
      <c r="O76" s="975"/>
      <c r="P76" s="976"/>
      <c r="Q76" s="978">
        <v>465</v>
      </c>
      <c r="R76" s="979"/>
      <c r="S76" s="979"/>
      <c r="T76" s="979"/>
      <c r="U76" s="980"/>
      <c r="V76" s="981">
        <v>432</v>
      </c>
      <c r="W76" s="979"/>
      <c r="X76" s="979"/>
      <c r="Y76" s="979"/>
      <c r="Z76" s="980"/>
      <c r="AA76" s="981">
        <v>34</v>
      </c>
      <c r="AB76" s="979"/>
      <c r="AC76" s="979"/>
      <c r="AD76" s="979"/>
      <c r="AE76" s="980"/>
      <c r="AF76" s="981">
        <v>34</v>
      </c>
      <c r="AG76" s="979"/>
      <c r="AH76" s="979"/>
      <c r="AI76" s="979"/>
      <c r="AJ76" s="980"/>
      <c r="AK76" s="981" t="s">
        <v>554</v>
      </c>
      <c r="AL76" s="979"/>
      <c r="AM76" s="979"/>
      <c r="AN76" s="979"/>
      <c r="AO76" s="980"/>
      <c r="AP76" s="981">
        <v>3111</v>
      </c>
      <c r="AQ76" s="979"/>
      <c r="AR76" s="979"/>
      <c r="AS76" s="979"/>
      <c r="AT76" s="980"/>
      <c r="AU76" s="981" t="s">
        <v>554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564</v>
      </c>
      <c r="C77" s="975"/>
      <c r="D77" s="975"/>
      <c r="E77" s="975"/>
      <c r="F77" s="975"/>
      <c r="G77" s="975"/>
      <c r="H77" s="975"/>
      <c r="I77" s="975"/>
      <c r="J77" s="975"/>
      <c r="K77" s="975"/>
      <c r="L77" s="975"/>
      <c r="M77" s="975"/>
      <c r="N77" s="975"/>
      <c r="O77" s="975"/>
      <c r="P77" s="976"/>
      <c r="Q77" s="978">
        <v>7</v>
      </c>
      <c r="R77" s="979"/>
      <c r="S77" s="979"/>
      <c r="T77" s="979"/>
      <c r="U77" s="980"/>
      <c r="V77" s="981">
        <v>6</v>
      </c>
      <c r="W77" s="979"/>
      <c r="X77" s="979"/>
      <c r="Y77" s="979"/>
      <c r="Z77" s="980"/>
      <c r="AA77" s="981">
        <v>2</v>
      </c>
      <c r="AB77" s="979"/>
      <c r="AC77" s="979"/>
      <c r="AD77" s="979"/>
      <c r="AE77" s="980"/>
      <c r="AF77" s="981">
        <v>2</v>
      </c>
      <c r="AG77" s="979"/>
      <c r="AH77" s="979"/>
      <c r="AI77" s="979"/>
      <c r="AJ77" s="980"/>
      <c r="AK77" s="981">
        <v>0</v>
      </c>
      <c r="AL77" s="979"/>
      <c r="AM77" s="979"/>
      <c r="AN77" s="979"/>
      <c r="AO77" s="980"/>
      <c r="AP77" s="981" t="s">
        <v>554</v>
      </c>
      <c r="AQ77" s="979"/>
      <c r="AR77" s="979"/>
      <c r="AS77" s="979"/>
      <c r="AT77" s="980"/>
      <c r="AU77" s="981" t="s">
        <v>554</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565</v>
      </c>
      <c r="C78" s="975"/>
      <c r="D78" s="975"/>
      <c r="E78" s="975"/>
      <c r="F78" s="975"/>
      <c r="G78" s="975"/>
      <c r="H78" s="975"/>
      <c r="I78" s="975"/>
      <c r="J78" s="975"/>
      <c r="K78" s="975"/>
      <c r="L78" s="975"/>
      <c r="M78" s="975"/>
      <c r="N78" s="975"/>
      <c r="O78" s="975"/>
      <c r="P78" s="976"/>
      <c r="Q78" s="977">
        <v>52</v>
      </c>
      <c r="R78" s="971"/>
      <c r="S78" s="971"/>
      <c r="T78" s="971"/>
      <c r="U78" s="971"/>
      <c r="V78" s="971">
        <v>51</v>
      </c>
      <c r="W78" s="971"/>
      <c r="X78" s="971"/>
      <c r="Y78" s="971"/>
      <c r="Z78" s="971"/>
      <c r="AA78" s="971">
        <v>1</v>
      </c>
      <c r="AB78" s="971"/>
      <c r="AC78" s="971"/>
      <c r="AD78" s="971"/>
      <c r="AE78" s="971"/>
      <c r="AF78" s="971">
        <v>1</v>
      </c>
      <c r="AG78" s="971"/>
      <c r="AH78" s="971"/>
      <c r="AI78" s="971"/>
      <c r="AJ78" s="971"/>
      <c r="AK78" s="971" t="s">
        <v>554</v>
      </c>
      <c r="AL78" s="971"/>
      <c r="AM78" s="971"/>
      <c r="AN78" s="971"/>
      <c r="AO78" s="971"/>
      <c r="AP78" s="971" t="s">
        <v>554</v>
      </c>
      <c r="AQ78" s="971"/>
      <c r="AR78" s="971"/>
      <c r="AS78" s="971"/>
      <c r="AT78" s="971"/>
      <c r="AU78" s="971" t="s">
        <v>554</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566</v>
      </c>
      <c r="C79" s="975"/>
      <c r="D79" s="975"/>
      <c r="E79" s="975"/>
      <c r="F79" s="975"/>
      <c r="G79" s="975"/>
      <c r="H79" s="975"/>
      <c r="I79" s="975"/>
      <c r="J79" s="975"/>
      <c r="K79" s="975"/>
      <c r="L79" s="975"/>
      <c r="M79" s="975"/>
      <c r="N79" s="975"/>
      <c r="O79" s="975"/>
      <c r="P79" s="976"/>
      <c r="Q79" s="977">
        <v>609</v>
      </c>
      <c r="R79" s="971"/>
      <c r="S79" s="971"/>
      <c r="T79" s="971"/>
      <c r="U79" s="971"/>
      <c r="V79" s="971">
        <v>544</v>
      </c>
      <c r="W79" s="971"/>
      <c r="X79" s="971"/>
      <c r="Y79" s="971"/>
      <c r="Z79" s="971"/>
      <c r="AA79" s="971">
        <v>65</v>
      </c>
      <c r="AB79" s="971"/>
      <c r="AC79" s="971"/>
      <c r="AD79" s="971"/>
      <c r="AE79" s="971"/>
      <c r="AF79" s="971">
        <v>65</v>
      </c>
      <c r="AG79" s="971"/>
      <c r="AH79" s="971"/>
      <c r="AI79" s="971"/>
      <c r="AJ79" s="971"/>
      <c r="AK79" s="971">
        <v>60</v>
      </c>
      <c r="AL79" s="971"/>
      <c r="AM79" s="971"/>
      <c r="AN79" s="971"/>
      <c r="AO79" s="971"/>
      <c r="AP79" s="971" t="s">
        <v>554</v>
      </c>
      <c r="AQ79" s="971"/>
      <c r="AR79" s="971"/>
      <c r="AS79" s="971"/>
      <c r="AT79" s="971"/>
      <c r="AU79" s="971" t="s">
        <v>554</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567</v>
      </c>
      <c r="C80" s="975"/>
      <c r="D80" s="975"/>
      <c r="E80" s="975"/>
      <c r="F80" s="975"/>
      <c r="G80" s="975"/>
      <c r="H80" s="975"/>
      <c r="I80" s="975"/>
      <c r="J80" s="975"/>
      <c r="K80" s="975"/>
      <c r="L80" s="975"/>
      <c r="M80" s="975"/>
      <c r="N80" s="975"/>
      <c r="O80" s="975"/>
      <c r="P80" s="976"/>
      <c r="Q80" s="977">
        <v>114090</v>
      </c>
      <c r="R80" s="971"/>
      <c r="S80" s="971"/>
      <c r="T80" s="971"/>
      <c r="U80" s="971"/>
      <c r="V80" s="971">
        <v>112795</v>
      </c>
      <c r="W80" s="971"/>
      <c r="X80" s="971"/>
      <c r="Y80" s="971"/>
      <c r="Z80" s="971"/>
      <c r="AA80" s="971">
        <v>1295</v>
      </c>
      <c r="AB80" s="971"/>
      <c r="AC80" s="971"/>
      <c r="AD80" s="971"/>
      <c r="AE80" s="971"/>
      <c r="AF80" s="971">
        <v>1295</v>
      </c>
      <c r="AG80" s="971"/>
      <c r="AH80" s="971"/>
      <c r="AI80" s="971"/>
      <c r="AJ80" s="971"/>
      <c r="AK80" s="971">
        <v>350</v>
      </c>
      <c r="AL80" s="971"/>
      <c r="AM80" s="971"/>
      <c r="AN80" s="971"/>
      <c r="AO80" s="971"/>
      <c r="AP80" s="971" t="s">
        <v>554</v>
      </c>
      <c r="AQ80" s="971"/>
      <c r="AR80" s="971"/>
      <c r="AS80" s="971"/>
      <c r="AT80" s="971"/>
      <c r="AU80" s="971" t="s">
        <v>554</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t="s">
        <v>568</v>
      </c>
      <c r="C81" s="975"/>
      <c r="D81" s="975"/>
      <c r="E81" s="975"/>
      <c r="F81" s="975"/>
      <c r="G81" s="975"/>
      <c r="H81" s="975"/>
      <c r="I81" s="975"/>
      <c r="J81" s="975"/>
      <c r="K81" s="975"/>
      <c r="L81" s="975"/>
      <c r="M81" s="975"/>
      <c r="N81" s="975"/>
      <c r="O81" s="975"/>
      <c r="P81" s="976"/>
      <c r="Q81" s="977">
        <v>491</v>
      </c>
      <c r="R81" s="971"/>
      <c r="S81" s="971"/>
      <c r="T81" s="971"/>
      <c r="U81" s="971"/>
      <c r="V81" s="971">
        <v>473</v>
      </c>
      <c r="W81" s="971"/>
      <c r="X81" s="971"/>
      <c r="Y81" s="971"/>
      <c r="Z81" s="971"/>
      <c r="AA81" s="971">
        <v>18</v>
      </c>
      <c r="AB81" s="971"/>
      <c r="AC81" s="971"/>
      <c r="AD81" s="971"/>
      <c r="AE81" s="971"/>
      <c r="AF81" s="971">
        <v>17</v>
      </c>
      <c r="AG81" s="971"/>
      <c r="AH81" s="971"/>
      <c r="AI81" s="971"/>
      <c r="AJ81" s="971"/>
      <c r="AK81" s="971">
        <v>0</v>
      </c>
      <c r="AL81" s="971"/>
      <c r="AM81" s="971"/>
      <c r="AN81" s="971"/>
      <c r="AO81" s="971"/>
      <c r="AP81" s="971">
        <v>302</v>
      </c>
      <c r="AQ81" s="971"/>
      <c r="AR81" s="971"/>
      <c r="AS81" s="971"/>
      <c r="AT81" s="971"/>
      <c r="AU81" s="971">
        <v>12</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30" customFormat="1" ht="26.25" customHeight="1">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511226</v>
      </c>
      <c r="AB110" s="889"/>
      <c r="AC110" s="889"/>
      <c r="AD110" s="889"/>
      <c r="AE110" s="890"/>
      <c r="AF110" s="891">
        <v>527092</v>
      </c>
      <c r="AG110" s="889"/>
      <c r="AH110" s="889"/>
      <c r="AI110" s="889"/>
      <c r="AJ110" s="890"/>
      <c r="AK110" s="891">
        <v>714614</v>
      </c>
      <c r="AL110" s="889"/>
      <c r="AM110" s="889"/>
      <c r="AN110" s="889"/>
      <c r="AO110" s="890"/>
      <c r="AP110" s="892">
        <v>14.6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6068475</v>
      </c>
      <c r="BR110" s="842"/>
      <c r="BS110" s="842"/>
      <c r="BT110" s="842"/>
      <c r="BU110" s="842"/>
      <c r="BV110" s="842">
        <v>6372110</v>
      </c>
      <c r="BW110" s="842"/>
      <c r="BX110" s="842"/>
      <c r="BY110" s="842"/>
      <c r="BZ110" s="842"/>
      <c r="CA110" s="842">
        <v>7887841</v>
      </c>
      <c r="CB110" s="842"/>
      <c r="CC110" s="842"/>
      <c r="CD110" s="842"/>
      <c r="CE110" s="842"/>
      <c r="CF110" s="866">
        <v>161.6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1334480</v>
      </c>
      <c r="DH110" s="842"/>
      <c r="DI110" s="842"/>
      <c r="DJ110" s="842"/>
      <c r="DK110" s="842"/>
      <c r="DL110" s="842">
        <v>300000</v>
      </c>
      <c r="DM110" s="842"/>
      <c r="DN110" s="842"/>
      <c r="DO110" s="842"/>
      <c r="DP110" s="842"/>
      <c r="DQ110" s="842">
        <v>280000</v>
      </c>
      <c r="DR110" s="842"/>
      <c r="DS110" s="842"/>
      <c r="DT110" s="842"/>
      <c r="DU110" s="842"/>
      <c r="DV110" s="843">
        <v>5.7</v>
      </c>
      <c r="DW110" s="843"/>
      <c r="DX110" s="843"/>
      <c r="DY110" s="843"/>
      <c r="DZ110" s="844"/>
    </row>
    <row r="111" spans="1:131" s="230" customFormat="1" ht="26.25" customHeight="1">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1335414</v>
      </c>
      <c r="BR111" s="817"/>
      <c r="BS111" s="817"/>
      <c r="BT111" s="817"/>
      <c r="BU111" s="817"/>
      <c r="BV111" s="817">
        <v>300822</v>
      </c>
      <c r="BW111" s="817"/>
      <c r="BX111" s="817"/>
      <c r="BY111" s="817"/>
      <c r="BZ111" s="817"/>
      <c r="CA111" s="817">
        <v>280730</v>
      </c>
      <c r="CB111" s="817"/>
      <c r="CC111" s="817"/>
      <c r="CD111" s="817"/>
      <c r="CE111" s="817"/>
      <c r="CF111" s="875">
        <v>5.8</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3679927</v>
      </c>
      <c r="BR112" s="817"/>
      <c r="BS112" s="817"/>
      <c r="BT112" s="817"/>
      <c r="BU112" s="817"/>
      <c r="BV112" s="817">
        <v>3270226</v>
      </c>
      <c r="BW112" s="817"/>
      <c r="BX112" s="817"/>
      <c r="BY112" s="817"/>
      <c r="BZ112" s="817"/>
      <c r="CA112" s="817">
        <v>3225678</v>
      </c>
      <c r="CB112" s="817"/>
      <c r="CC112" s="817"/>
      <c r="CD112" s="817"/>
      <c r="CE112" s="817"/>
      <c r="CF112" s="875">
        <v>66.099999999999994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415207</v>
      </c>
      <c r="AB113" s="919"/>
      <c r="AC113" s="919"/>
      <c r="AD113" s="919"/>
      <c r="AE113" s="920"/>
      <c r="AF113" s="921">
        <v>414737</v>
      </c>
      <c r="AG113" s="919"/>
      <c r="AH113" s="919"/>
      <c r="AI113" s="919"/>
      <c r="AJ113" s="920"/>
      <c r="AK113" s="921">
        <v>383050</v>
      </c>
      <c r="AL113" s="919"/>
      <c r="AM113" s="919"/>
      <c r="AN113" s="919"/>
      <c r="AO113" s="920"/>
      <c r="AP113" s="922">
        <v>7.8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298977</v>
      </c>
      <c r="BR113" s="817"/>
      <c r="BS113" s="817"/>
      <c r="BT113" s="817"/>
      <c r="BU113" s="817"/>
      <c r="BV113" s="817">
        <v>324957</v>
      </c>
      <c r="BW113" s="817"/>
      <c r="BX113" s="817"/>
      <c r="BY113" s="817"/>
      <c r="BZ113" s="817"/>
      <c r="CA113" s="817">
        <v>296876</v>
      </c>
      <c r="CB113" s="817"/>
      <c r="CC113" s="817"/>
      <c r="CD113" s="817"/>
      <c r="CE113" s="817"/>
      <c r="CF113" s="875">
        <v>6.1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33256</v>
      </c>
      <c r="AB114" s="780"/>
      <c r="AC114" s="780"/>
      <c r="AD114" s="780"/>
      <c r="AE114" s="781"/>
      <c r="AF114" s="782">
        <v>33636</v>
      </c>
      <c r="AG114" s="780"/>
      <c r="AH114" s="780"/>
      <c r="AI114" s="780"/>
      <c r="AJ114" s="781"/>
      <c r="AK114" s="782">
        <v>30351</v>
      </c>
      <c r="AL114" s="780"/>
      <c r="AM114" s="780"/>
      <c r="AN114" s="780"/>
      <c r="AO114" s="781"/>
      <c r="AP114" s="824">
        <v>0.6</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2525898</v>
      </c>
      <c r="BR114" s="817"/>
      <c r="BS114" s="817"/>
      <c r="BT114" s="817"/>
      <c r="BU114" s="817"/>
      <c r="BV114" s="817">
        <v>2462149</v>
      </c>
      <c r="BW114" s="817"/>
      <c r="BX114" s="817"/>
      <c r="BY114" s="817"/>
      <c r="BZ114" s="817"/>
      <c r="CA114" s="817">
        <v>2380992</v>
      </c>
      <c r="CB114" s="817"/>
      <c r="CC114" s="817"/>
      <c r="CD114" s="817"/>
      <c r="CE114" s="817"/>
      <c r="CF114" s="875">
        <v>48.8</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959689</v>
      </c>
      <c r="AB117" s="903"/>
      <c r="AC117" s="903"/>
      <c r="AD117" s="903"/>
      <c r="AE117" s="904"/>
      <c r="AF117" s="905">
        <v>975465</v>
      </c>
      <c r="AG117" s="903"/>
      <c r="AH117" s="903"/>
      <c r="AI117" s="903"/>
      <c r="AJ117" s="904"/>
      <c r="AK117" s="905">
        <v>1128015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934</v>
      </c>
      <c r="DH117" s="780"/>
      <c r="DI117" s="780"/>
      <c r="DJ117" s="780"/>
      <c r="DK117" s="781"/>
      <c r="DL117" s="782">
        <v>822</v>
      </c>
      <c r="DM117" s="780"/>
      <c r="DN117" s="780"/>
      <c r="DO117" s="780"/>
      <c r="DP117" s="781"/>
      <c r="DQ117" s="782">
        <v>730</v>
      </c>
      <c r="DR117" s="780"/>
      <c r="DS117" s="780"/>
      <c r="DT117" s="780"/>
      <c r="DU117" s="781"/>
      <c r="DV117" s="824">
        <v>0</v>
      </c>
      <c r="DW117" s="825"/>
      <c r="DX117" s="825"/>
      <c r="DY117" s="825"/>
      <c r="DZ117" s="826"/>
    </row>
    <row r="118" spans="1:130" s="230" customFormat="1" ht="26.25" customHeight="1">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444</v>
      </c>
      <c r="BP119" s="878"/>
      <c r="BQ119" s="879">
        <v>13908691</v>
      </c>
      <c r="BR119" s="845"/>
      <c r="BS119" s="845"/>
      <c r="BT119" s="845"/>
      <c r="BU119" s="845"/>
      <c r="BV119" s="845">
        <v>12730264</v>
      </c>
      <c r="BW119" s="845"/>
      <c r="BX119" s="845"/>
      <c r="BY119" s="845"/>
      <c r="BZ119" s="845"/>
      <c r="CA119" s="845">
        <v>14072117</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6920908</v>
      </c>
      <c r="BR120" s="842"/>
      <c r="BS120" s="842"/>
      <c r="BT120" s="842"/>
      <c r="BU120" s="842"/>
      <c r="BV120" s="842">
        <v>7016921</v>
      </c>
      <c r="BW120" s="842"/>
      <c r="BX120" s="842"/>
      <c r="BY120" s="842"/>
      <c r="BZ120" s="842"/>
      <c r="CA120" s="842">
        <v>6363791</v>
      </c>
      <c r="CB120" s="842"/>
      <c r="CC120" s="842"/>
      <c r="CD120" s="842"/>
      <c r="CE120" s="842"/>
      <c r="CF120" s="866">
        <v>130.30000000000001</v>
      </c>
      <c r="CG120" s="867"/>
      <c r="CH120" s="867"/>
      <c r="CI120" s="867"/>
      <c r="CJ120" s="867"/>
      <c r="CK120" s="868" t="s">
        <v>448</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2029215</v>
      </c>
      <c r="DH120" s="842"/>
      <c r="DI120" s="842"/>
      <c r="DJ120" s="842"/>
      <c r="DK120" s="842"/>
      <c r="DL120" s="842">
        <v>1917540</v>
      </c>
      <c r="DM120" s="842"/>
      <c r="DN120" s="842"/>
      <c r="DO120" s="842"/>
      <c r="DP120" s="842"/>
      <c r="DQ120" s="842">
        <v>1883621</v>
      </c>
      <c r="DR120" s="842"/>
      <c r="DS120" s="842"/>
      <c r="DT120" s="842"/>
      <c r="DU120" s="842"/>
      <c r="DV120" s="843">
        <v>38.6</v>
      </c>
      <c r="DW120" s="843"/>
      <c r="DX120" s="843"/>
      <c r="DY120" s="843"/>
      <c r="DZ120" s="844"/>
    </row>
    <row r="121" spans="1:130" s="230" customFormat="1" ht="26.25" customHeight="1">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80203</v>
      </c>
      <c r="BR121" s="817"/>
      <c r="BS121" s="817"/>
      <c r="BT121" s="817"/>
      <c r="BU121" s="817"/>
      <c r="BV121" s="817">
        <v>46365</v>
      </c>
      <c r="BW121" s="817"/>
      <c r="BX121" s="817"/>
      <c r="BY121" s="817"/>
      <c r="BZ121" s="817"/>
      <c r="CA121" s="817">
        <v>4713</v>
      </c>
      <c r="CB121" s="817"/>
      <c r="CC121" s="817"/>
      <c r="CD121" s="817"/>
      <c r="CE121" s="817"/>
      <c r="CF121" s="875">
        <v>0.1</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1579653</v>
      </c>
      <c r="DH121" s="817"/>
      <c r="DI121" s="817"/>
      <c r="DJ121" s="817"/>
      <c r="DK121" s="817"/>
      <c r="DL121" s="817">
        <v>1290176</v>
      </c>
      <c r="DM121" s="817"/>
      <c r="DN121" s="817"/>
      <c r="DO121" s="817"/>
      <c r="DP121" s="817"/>
      <c r="DQ121" s="817">
        <v>1289047</v>
      </c>
      <c r="DR121" s="817"/>
      <c r="DS121" s="817"/>
      <c r="DT121" s="817"/>
      <c r="DU121" s="817"/>
      <c r="DV121" s="794">
        <v>26.4</v>
      </c>
      <c r="DW121" s="794"/>
      <c r="DX121" s="794"/>
      <c r="DY121" s="794"/>
      <c r="DZ121" s="795"/>
    </row>
    <row r="122" spans="1:130" s="230" customFormat="1" ht="26.25" customHeight="1">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9450088</v>
      </c>
      <c r="BR122" s="845"/>
      <c r="BS122" s="845"/>
      <c r="BT122" s="845"/>
      <c r="BU122" s="845"/>
      <c r="BV122" s="845">
        <v>9290258</v>
      </c>
      <c r="BW122" s="845"/>
      <c r="BX122" s="845"/>
      <c r="BY122" s="845"/>
      <c r="BZ122" s="845"/>
      <c r="CA122" s="845">
        <v>11111943</v>
      </c>
      <c r="CB122" s="845"/>
      <c r="CC122" s="845"/>
      <c r="CD122" s="845"/>
      <c r="CE122" s="845"/>
      <c r="CF122" s="846">
        <v>227.6</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71059</v>
      </c>
      <c r="DH122" s="817"/>
      <c r="DI122" s="817"/>
      <c r="DJ122" s="817"/>
      <c r="DK122" s="817"/>
      <c r="DL122" s="817">
        <v>62510</v>
      </c>
      <c r="DM122" s="817"/>
      <c r="DN122" s="817"/>
      <c r="DO122" s="817"/>
      <c r="DP122" s="817"/>
      <c r="DQ122" s="817">
        <v>53010</v>
      </c>
      <c r="DR122" s="817"/>
      <c r="DS122" s="817"/>
      <c r="DT122" s="817"/>
      <c r="DU122" s="817"/>
      <c r="DV122" s="794">
        <v>1.1000000000000001</v>
      </c>
      <c r="DW122" s="794"/>
      <c r="DX122" s="794"/>
      <c r="DY122" s="794"/>
      <c r="DZ122" s="795"/>
    </row>
    <row r="123" spans="1:130" s="230" customFormat="1" ht="26.25" customHeight="1">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452</v>
      </c>
      <c r="BP123" s="878"/>
      <c r="BQ123" s="832">
        <v>16451199</v>
      </c>
      <c r="BR123" s="833"/>
      <c r="BS123" s="833"/>
      <c r="BT123" s="833"/>
      <c r="BU123" s="833"/>
      <c r="BV123" s="833">
        <v>16353544</v>
      </c>
      <c r="BW123" s="833"/>
      <c r="BX123" s="833"/>
      <c r="BY123" s="833"/>
      <c r="BZ123" s="833"/>
      <c r="CA123" s="833">
        <v>17480447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122</v>
      </c>
      <c r="AB128" s="801"/>
      <c r="AC128" s="801"/>
      <c r="AD128" s="801"/>
      <c r="AE128" s="802"/>
      <c r="AF128" s="803" t="s">
        <v>122</v>
      </c>
      <c r="AG128" s="801"/>
      <c r="AH128" s="801"/>
      <c r="AI128" s="801"/>
      <c r="AJ128" s="802"/>
      <c r="AK128" s="803">
        <v>1309</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14.46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6133786</v>
      </c>
      <c r="AB129" s="780"/>
      <c r="AC129" s="780"/>
      <c r="AD129" s="780"/>
      <c r="AE129" s="781"/>
      <c r="AF129" s="782">
        <v>5931146</v>
      </c>
      <c r="AG129" s="780"/>
      <c r="AH129" s="780"/>
      <c r="AI129" s="780"/>
      <c r="AJ129" s="781"/>
      <c r="AK129" s="782">
        <v>5956722</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19.46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1040929</v>
      </c>
      <c r="AB130" s="780"/>
      <c r="AC130" s="780"/>
      <c r="AD130" s="780"/>
      <c r="AE130" s="781"/>
      <c r="AF130" s="782">
        <v>1045898</v>
      </c>
      <c r="AG130" s="780"/>
      <c r="AH130" s="780"/>
      <c r="AI130" s="780"/>
      <c r="AJ130" s="781"/>
      <c r="AK130" s="782">
        <v>1074521</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-0.6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5092857</v>
      </c>
      <c r="AB131" s="764"/>
      <c r="AC131" s="764"/>
      <c r="AD131" s="764"/>
      <c r="AE131" s="765"/>
      <c r="AF131" s="766">
        <v>4885248</v>
      </c>
      <c r="AG131" s="764"/>
      <c r="AH131" s="764"/>
      <c r="AI131" s="764"/>
      <c r="AJ131" s="765"/>
      <c r="AK131" s="766">
        <v>4882201</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-1.59517536</v>
      </c>
      <c r="AB132" s="745"/>
      <c r="AC132" s="745"/>
      <c r="AD132" s="745"/>
      <c r="AE132" s="746"/>
      <c r="AF132" s="747">
        <v>-1.4417487099999999</v>
      </c>
      <c r="AG132" s="745"/>
      <c r="AH132" s="745"/>
      <c r="AI132" s="745"/>
      <c r="AJ132" s="746"/>
      <c r="AK132" s="747">
        <v>1.068882662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-2.2000000000000002</v>
      </c>
      <c r="AB133" s="724"/>
      <c r="AC133" s="724"/>
      <c r="AD133" s="724"/>
      <c r="AE133" s="725"/>
      <c r="AF133" s="723">
        <v>-1.8</v>
      </c>
      <c r="AG133" s="724"/>
      <c r="AH133" s="724"/>
      <c r="AI133" s="724"/>
      <c r="AJ133" s="725"/>
      <c r="AK133" s="723">
        <v>-0.6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ZF5fQ40Wp1nyB3c0QIwlpUnq7On27oMHL0vfDlvob1HxWgolpoTzeHpmod4P61D/XIziooi2a9EiNB617YseA==" saltValue="x9ZnW4YLGvGJN+8QF84A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Zm9I00j59g+hw/EesINnQON13UhQY/aqURbbOcWmNudvWO9ULflSj6b6wDLWA5zrWTFjB3gvSRdL5A511dgHNg==" saltValue="iVz9Oeyn1tFSaLmLC5zpv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4vpMblzgzmBnw0vhk8CruNOdk5FRkjgrZ32petKtzMzWbEZg7WLX2xrzCtMLype3gXPE65hCP+dKGYq6+4wg==" saltValue="Z9SRQIPcu9zNC3L/QCOwg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1328731</v>
      </c>
      <c r="AP9" s="281">
        <v>132199</v>
      </c>
      <c r="AQ9" s="282">
        <v>111034</v>
      </c>
      <c r="AR9" s="283">
        <v>19.100000000000001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316364</v>
      </c>
      <c r="AP10" s="284">
        <v>31476</v>
      </c>
      <c r="AQ10" s="285">
        <v>15617</v>
      </c>
      <c r="AR10" s="286">
        <v>101.5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7678</v>
      </c>
      <c r="AP11" s="284">
        <v>764</v>
      </c>
      <c r="AQ11" s="285">
        <v>1538</v>
      </c>
      <c r="AR11" s="286">
        <v>-50.3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0</v>
      </c>
      <c r="AR12" s="286" t="s">
        <v>490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87822</v>
      </c>
      <c r="AP13" s="284">
        <v>8738</v>
      </c>
      <c r="AQ13" s="285">
        <v>4378</v>
      </c>
      <c r="AR13" s="286">
        <v>99.6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214496</v>
      </c>
      <c r="AP14" s="284">
        <v>21341</v>
      </c>
      <c r="AQ14" s="285">
        <v>2499</v>
      </c>
      <c r="AR14" s="286">
        <v>754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-113724</v>
      </c>
      <c r="AP15" s="284">
        <v>-11315</v>
      </c>
      <c r="AQ15" s="285">
        <v>-6867</v>
      </c>
      <c r="AR15" s="286">
        <v>64.8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1841367</v>
      </c>
      <c r="AP16" s="284">
        <v>183202</v>
      </c>
      <c r="AQ16" s="285">
        <v>128199</v>
      </c>
      <c r="AR16" s="286">
        <v>42.9</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16.52</v>
      </c>
      <c r="AP21" s="298">
        <v>10.85</v>
      </c>
      <c r="AQ21" s="299">
        <v>5.67</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95.1</v>
      </c>
      <c r="AP22" s="303">
        <v>96.2</v>
      </c>
      <c r="AQ22" s="304">
        <v>-1.1000000000000001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714614</v>
      </c>
      <c r="AP32" s="312">
        <v>71099</v>
      </c>
      <c r="AQ32" s="313">
        <v>62185</v>
      </c>
      <c r="AR32" s="314">
        <v>14.3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t="s">
        <v>490</v>
      </c>
      <c r="AR34" s="314" t="s">
        <v>490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383050</v>
      </c>
      <c r="AP35" s="312">
        <v>38111</v>
      </c>
      <c r="AQ35" s="313">
        <v>15497</v>
      </c>
      <c r="AR35" s="314">
        <v>145.9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30351</v>
      </c>
      <c r="AP36" s="312">
        <v>3020</v>
      </c>
      <c r="AQ36" s="313">
        <v>3842</v>
      </c>
      <c r="AR36" s="314">
        <v>-21.4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t="s">
        <v>490</v>
      </c>
      <c r="AP37" s="312" t="s">
        <v>490</v>
      </c>
      <c r="AQ37" s="313">
        <v>306</v>
      </c>
      <c r="AR37" s="314" t="s">
        <v>490</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4</v>
      </c>
      <c r="AR38" s="304" t="s">
        <v>490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-1309</v>
      </c>
      <c r="AP39" s="312">
        <v>-130</v>
      </c>
      <c r="AQ39" s="313">
        <v>-2250</v>
      </c>
      <c r="AR39" s="314">
        <v>-94.2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-1074521</v>
      </c>
      <c r="AP40" s="312">
        <v>-106907</v>
      </c>
      <c r="AQ40" s="313">
        <v>-52332</v>
      </c>
      <c r="AR40" s="314">
        <v>104.3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52185</v>
      </c>
      <c r="AP41" s="312">
        <v>5192</v>
      </c>
      <c r="AQ41" s="313">
        <v>27253</v>
      </c>
      <c r="AR41" s="314">
        <v>-80.900000000000006</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953908</v>
      </c>
      <c r="AN51" s="334">
        <v>83632</v>
      </c>
      <c r="AO51" s="335">
        <v>21</v>
      </c>
      <c r="AP51" s="336">
        <v>103390</v>
      </c>
      <c r="AQ51" s="337">
        <v>17.100000000000001</v>
      </c>
      <c r="AR51" s="338">
        <v>3.9</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588535</v>
      </c>
      <c r="AN52" s="342">
        <v>51599</v>
      </c>
      <c r="AO52" s="343">
        <v>16</v>
      </c>
      <c r="AP52" s="344">
        <v>51269</v>
      </c>
      <c r="AQ52" s="345">
        <v>4.5999999999999996</v>
      </c>
      <c r="AR52" s="346">
        <v>11.4</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1250011</v>
      </c>
      <c r="AN53" s="334">
        <v>113082</v>
      </c>
      <c r="AO53" s="335">
        <v>35.200000000000003</v>
      </c>
      <c r="AP53" s="336">
        <v>117234</v>
      </c>
      <c r="AQ53" s="337">
        <v>13.4</v>
      </c>
      <c r="AR53" s="338">
        <v>21.8</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926656</v>
      </c>
      <c r="AN54" s="342">
        <v>83830</v>
      </c>
      <c r="AO54" s="343">
        <v>62.5</v>
      </c>
      <c r="AP54" s="344">
        <v>59796</v>
      </c>
      <c r="AQ54" s="345">
        <v>16.600000000000001</v>
      </c>
      <c r="AR54" s="346">
        <v>45.9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1451829</v>
      </c>
      <c r="AN55" s="334">
        <v>135432</v>
      </c>
      <c r="AO55" s="335">
        <v>19.8</v>
      </c>
      <c r="AP55" s="336">
        <v>97758</v>
      </c>
      <c r="AQ55" s="337">
        <v>-16.600000000000001</v>
      </c>
      <c r="AR55" s="338">
        <v>36.4</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1050433</v>
      </c>
      <c r="AN56" s="342">
        <v>97988</v>
      </c>
      <c r="AO56" s="343">
        <v>16.899999999999999</v>
      </c>
      <c r="AP56" s="344">
        <v>45946</v>
      </c>
      <c r="AQ56" s="345">
        <v>-23.2</v>
      </c>
      <c r="AR56" s="346">
        <v>40.1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1752399</v>
      </c>
      <c r="AN57" s="334">
        <v>168646</v>
      </c>
      <c r="AO57" s="335">
        <v>24.5</v>
      </c>
      <c r="AP57" s="336">
        <v>91338</v>
      </c>
      <c r="AQ57" s="337">
        <v>-6.6</v>
      </c>
      <c r="AR57" s="338">
        <v>31.1</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657754</v>
      </c>
      <c r="AN58" s="342">
        <v>63300</v>
      </c>
      <c r="AO58" s="343">
        <v>-35.4</v>
      </c>
      <c r="AP58" s="344">
        <v>43989</v>
      </c>
      <c r="AQ58" s="345">
        <v>-4.3</v>
      </c>
      <c r="AR58" s="346">
        <v>-31.1</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4793026</v>
      </c>
      <c r="AN59" s="334">
        <v>476871</v>
      </c>
      <c r="AO59" s="335">
        <v>182.8</v>
      </c>
      <c r="AP59" s="336">
        <v>103975</v>
      </c>
      <c r="AQ59" s="337">
        <v>13.8</v>
      </c>
      <c r="AR59" s="338">
        <v>169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1841767</v>
      </c>
      <c r="AN60" s="342">
        <v>183242</v>
      </c>
      <c r="AO60" s="343">
        <v>189.5</v>
      </c>
      <c r="AP60" s="344">
        <v>52698</v>
      </c>
      <c r="AQ60" s="345">
        <v>19.8</v>
      </c>
      <c r="AR60" s="346">
        <v>169.7</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2040235</v>
      </c>
      <c r="AN61" s="349">
        <v>195533</v>
      </c>
      <c r="AO61" s="350">
        <v>56.7</v>
      </c>
      <c r="AP61" s="351">
        <v>102739</v>
      </c>
      <c r="AQ61" s="352">
        <v>4.2</v>
      </c>
      <c r="AR61" s="338">
        <v>52.5</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1013029</v>
      </c>
      <c r="AN62" s="342">
        <v>95992</v>
      </c>
      <c r="AO62" s="343">
        <v>49.9</v>
      </c>
      <c r="AP62" s="344">
        <v>50740</v>
      </c>
      <c r="AQ62" s="345">
        <v>2.7</v>
      </c>
      <c r="AR62" s="346">
        <v>47.2</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evFs1cArKy6gxaHzCk/fFw65rEnXBX0Xf41l+8CfTEnMppEpixB4vq6SnJw/mc6hPQw6yptFjD41ocQYSHyKhw==" saltValue="j3Zd2hinZGz6Fs9mr3s2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0" spans="125:125" ht="13.5" hidden="1" customHeight="1"/>
    <row r="121" spans="125:125" ht="13.5" hidden="1" customHeight="1">
      <c r="DU121" s="259"/>
    </row>
  </sheetData>
  <sheetProtection algorithmName="SHA-512" hashValue="pFSK+jfZuwo1/HBe1MjV3UP3oHYIlpyuJvkYCjSVnZoDrv4Xk23NKNUnDGTpArQpxkATKBctI6mgwzI1ffiNgg==" saltValue="odLJwCZdWJnZrCE0c3VI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WR5GgjQciWSWeTBVxwHkgvI628rMS01P34dm6W7ACNzdhzs/FM4HB47j73c1fADzaXGf44zN3uAXzLj6pW0mYQ==" saltValue="aF6YH+UXI9mUStLPEX2nQ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Normal="9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39" t="s">
        <v>3</v>
      </c>
      <c r="D47" s="1139"/>
      <c r="E47" s="1140"/>
      <c r="F47" s="11">
        <v>25.8</v>
      </c>
      <c r="G47" s="12">
        <v>24.55</v>
      </c>
      <c r="H47" s="12">
        <v>22.47</v>
      </c>
      <c r="I47" s="12">
        <v>23.24</v>
      </c>
      <c r="J47" s="13">
        <v>21.47</v>
      </c>
    </row>
    <row r="48" spans="2:10" ht="57.75" customHeight="1">
      <c r="B48" s="14"/>
      <c r="C48" s="1141" t="s">
        <v>4</v>
      </c>
      <c r="D48" s="1141"/>
      <c r="E48" s="1142"/>
      <c r="F48" s="15">
        <v>14.22</v>
      </c>
      <c r="G48" s="16">
        <v>12.98</v>
      </c>
      <c r="H48" s="16">
        <v>15.57</v>
      </c>
      <c r="I48" s="16">
        <v>12.76</v>
      </c>
      <c r="J48" s="17">
        <v>13.63</v>
      </c>
    </row>
    <row r="49" spans="2:10" ht="57.75" customHeight="1" thickBot="1">
      <c r="B49" s="18"/>
      <c r="C49" s="1143" t="s">
        <v>5</v>
      </c>
      <c r="D49" s="1143"/>
      <c r="E49" s="1144"/>
      <c r="F49" s="19" t="s">
        <v>533</v>
      </c>
      <c r="G49" s="20">
        <v>3.18</v>
      </c>
      <c r="H49" s="20">
        <v>1.91</v>
      </c>
      <c r="I49" s="20">
        <v>2.58</v>
      </c>
      <c r="J49" s="21">
        <v>8.19</v>
      </c>
    </row>
    <row r="50" spans="2:10"/>
  </sheetData>
  <sheetProtection algorithmName="SHA-512" hashValue="osKvhpGAt/2avskujhfx9p3ttL70ULiHdOt8GrDx5qr/BEvXymxSsL/NuZfySrXiZy1ABXrphvGrgGbXEszdKw==" saltValue="2J6l6dD3xfUNY/FwSlAOC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2025-03-05T04:42:27Z</cp:lastPrinted>
  <dcterms:created xsi:type="dcterms:W3CDTF">2025-02-19T02:23:25Z</dcterms:created>
  <dcterms:modified xsi:type="dcterms:W3CDTF">2025-03-24T09:24:46Z</dcterms:modified>
  <cp:category/>
</cp:coreProperties>
</file>