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00229U0D\Downloads\16_身延町\"/>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<sst xmlns="http://schemas.openxmlformats.org/spreadsheetml/2006/main" count="1145" uniqueCount="613">
  <si>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</si>
  <si>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</si>
  <si>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</si>
  <si>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</si>
  <si>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</si>
  <si>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</si>
  <si>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</si>
  <si>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</si>
  <si>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</si>
  <si>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</si>
  <si>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</si>
  <si>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</si>
  <si>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</si>
  <si>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</si>
  <si>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</si>
  <si>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</si>
  <si>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</si>
  <si>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</si>
  <si>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</si>
  <si>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</si>
  <si>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</si>
  <si>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</si>
  <si>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</si>
  <si>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</si>
  <si>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</si>
  <si>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</si>
  <si>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</si>
  <si>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</si>
  <si>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</si>
  <si>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</si>
  <si>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</si>
  <si>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</si>
  <si>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</si>
  <si>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</si>
  <si>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</si>
  <si>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</si>
  <si>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</si>
  <si>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</si>
  <si>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</si>
  <si>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</si>
  <si>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</si>
  <si>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</si>
  <si>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</si>
  <si>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</si>
  <si>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</si>
  <si>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</si>
  <si>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</si>
  <si>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</si>
  <si>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</si>
  <si>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</si>
  <si>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</si>
  <si>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</si>
  <si>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</si>
  <si>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</si>
  <si>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</si>
  <si>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</si>
  <si>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</si>
  <si>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</si>
  <si>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</si>
  <si>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</si>
  <si>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</si>
  <si>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</si>
  <si>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</si>
  <si>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</si>
  <si>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</si>
  <si>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</si>
  <si>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</si>
  <si>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</si>
  <si>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</si>
  <si>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</si>
  <si>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</si>
  <si>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</si>
  <si>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</si>
  <si>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</si>
  <si>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</si>
  <si>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</si>
  <si>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</si>
  <si>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</si>
  <si>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</si>
  <si>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</si>
  <si>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</si>
  <si>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</si>
  <si>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</si>
  <si>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</si>
  <si>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</si>
  <si>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</si>
  <si>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Ⅲ－２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</si>
  <si>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</si>
  <si>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</si>
  <si>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</si>
  <si>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</si>
  <si>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</si>
  <si>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</si>
  <si>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</si>
  <si>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</si>
  <si>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</si>
  <si>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</si>
  <si>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</si>
  <si>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</si>
  <si>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身延町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</si>
  <si>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</si>
  <si>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</si>
  <si>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</si>
  <si>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</si>
  <si>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</si>
  <si>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</si>
  <si>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</si>
  <si>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</si>
  <si>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</si>
  <si>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</si>
  <si>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</si>
  <si>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</si>
  <si>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</si>
  <si>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</si>
  <si>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</si>
  <si>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</si>
  <si>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</si>
  <si>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</si>
  <si>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</si>
  <si>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</si>
  <si>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</si>
  <si>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</si>
  <si>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</si>
  <si>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</si>
  <si>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</si>
  <si>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</si>
  <si>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</si>
  <si>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</si>
  <si>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</si>
  <si>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</si>
  <si>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</si>
  <si>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</si>
  <si>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</si>
  <si>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</si>
  <si>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</si>
  <si>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</si>
  <si>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</si>
  <si>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</si>
  <si>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</si>
  <si>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</si>
  <si>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</si>
  <si>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</si>
  <si>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</si>
  <si>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</si>
  <si>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</si>
  <si>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</si>
  <si>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</si>
  <si>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</si>
  <si>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</si>
  <si>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-4.1</t>
    <phoneticPr fontId="5"/>
  </si>
  <si>
    <t>基準財政需要額</t>
    <phoneticPr fontId="25"/>
  </si>
  <si>
    <t>うち日本人(％)</t>
    <phoneticPr fontId="5"/>
  </si>
  <si>
    <t>-3.9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</si>
  <si>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</si>
  <si>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</si>
  <si>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</si>
  <si>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</si>
  <si>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</si>
  <si>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</si>
  <si>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</si>
  <si>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</si>
  <si>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</si>
  <si>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</si>
  <si>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</si>
  <si>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</si>
  <si>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</si>
  <si>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</si>
  <si>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</si>
  <si>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</si>
  <si>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</si>
  <si>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</si>
  <si>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</si>
  <si>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</si>
  <si>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</si>
  <si>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</si>
  <si>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</si>
  <si>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</si>
  <si>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</si>
  <si>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</si>
  <si>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</si>
  <si>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</si>
  <si>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</si>
  <si>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</si>
  <si>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</si>
  <si>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</si>
  <si>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</si>
  <si>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</si>
  <si>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</si>
  <si>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</si>
  <si>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</si>
  <si>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</si>
  <si>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</si>
  <si>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</si>
  <si>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</si>
  <si>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</si>
  <si>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</si>
  <si>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</si>
  <si>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</si>
  <si>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</si>
  <si>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</si>
  <si>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</si>
  <si>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</si>
  <si>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</si>
  <si>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</si>
  <si>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</si>
  <si>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</si>
  <si>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</si>
  <si>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</si>
  <si>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</si>
  <si>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</si>
  <si>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</si>
  <si>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</si>
  <si>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</si>
  <si>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山梨県身延町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</si>
  <si>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</si>
  <si>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</si>
  <si>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</si>
  <si>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</si>
  <si>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</si>
  <si>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</si>
  <si>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</si>
  <si>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</si>
  <si>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</si>
  <si>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</si>
  <si>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</si>
  <si>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</si>
  <si>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</si>
  <si>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</si>
  <si>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</si>
  <si>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</si>
  <si>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</si>
  <si>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</si>
  <si>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</si>
  <si>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</si>
  <si>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</si>
  <si>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</si>
  <si>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</si>
  <si>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</si>
  <si>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</si>
  <si>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</si>
  <si>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</si>
  <si>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</si>
  <si>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</si>
  <si>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</si>
  <si>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</si>
  <si>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t>
    <phoneticPr fontId="5"/>
  </si>
  <si>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</si>
  <si>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</si>
  <si>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</si>
  <si>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</si>
  <si>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</si>
  <si>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</si>
  <si>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</si>
  <si>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</si>
  <si>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</si>
  <si>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</si>
  <si>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</si>
  <si>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</si>
  <si>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</si>
  <si>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</si>
  <si>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</si>
  <si>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</si>
  <si>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</si>
  <si>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</si>
  <si>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</si>
  <si>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</si>
  <si>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</si>
  <si>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</si>
  <si>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</si>
  <si>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</si>
  <si>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</si>
  <si>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</si>
  <si>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</si>
  <si>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</si>
  <si>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</si>
  <si>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</si>
  <si>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</si>
  <si>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</si>
  <si>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</si>
  <si>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</si>
  <si>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</si>
  <si>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</si>
  <si>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</si>
  <si>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</si>
  <si>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</si>
  <si>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</si>
  <si>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</si>
  <si>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</si>
  <si>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</si>
  <si>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</si>
  <si>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</si>
  <si>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</si>
  <si>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</si>
  <si>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</si>
  <si>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</si>
  <si>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</si>
  <si>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</si>
  <si>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</si>
  <si>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</si>
  <si>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</si>
  <si>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</si>
  <si>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</si>
  <si>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</si>
  <si>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</si>
  <si>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</si>
  <si>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</si>
  <si>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</si>
  <si>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</si>
  <si>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</si>
  <si>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</si>
  <si>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</si>
  <si>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</si>
  <si>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</si>
  <si>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</si>
  <si>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</si>
  <si>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</si>
  <si>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</si>
  <si>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</si>
  <si>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</si>
  <si>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</si>
  <si>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</si>
  <si>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</si>
  <si>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</si>
  <si>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</si>
  <si>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</si>
  <si>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</si>
  <si>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</si>
  <si>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</si>
  <si>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</si>
  <si>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</si>
  <si>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</si>
  <si>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</si>
  <si>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</si>
  <si>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</si>
  <si>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</si>
  <si>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</si>
  <si>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</si>
  <si>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</si>
  <si>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</si>
  <si>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</si>
  <si>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</si>
  <si>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</si>
  <si>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</si>
  <si>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</si>
  <si>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</si>
  <si>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</si>
  <si>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</si>
  <si>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</si>
  <si>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</si>
  <si>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</si>
  <si>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</si>
  <si>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</si>
  <si>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</si>
  <si>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</si>
  <si>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</si>
  <si>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</si>
  <si>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</si>
  <si>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</si>
  <si>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</si>
  <si>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</si>
  <si>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</si>
  <si>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</si>
  <si>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</si>
  <si>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</si>
  <si>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</si>
  <si>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</si>
  <si>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山梨県身延町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</si>
  <si>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</si>
  <si>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</si>
  <si>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</si>
  <si>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</si>
  <si>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</si>
  <si>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</si>
  <si>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</si>
  <si>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</si>
  <si>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</si>
  <si>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</si>
  <si>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</si>
  <si>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</si>
  <si>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</si>
  <si>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</si>
  <si>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</si>
  <si>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</si>
  <si>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</si>
  <si>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</si>
  <si>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</si>
  <si>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</si>
  <si>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</si>
  <si>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</si>
  <si>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</si>
  <si>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</si>
  <si>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</si>
  <si>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</si>
  <si>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</si>
  <si>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</si>
  <si>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</si>
  <si>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</si>
  <si>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</si>
  <si>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</si>
  <si>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</si>
  <si>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</si>
  <si>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</si>
  <si>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</si>
  <si>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</si>
  <si>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</si>
  <si>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t>
    <phoneticPr fontId="5"/>
  </si>
  <si>
    <t>簡易水道事業特別会計</t>
    <phoneticPr fontId="5"/>
  </si>
  <si>
    <t>法非適用企業</t>
    <phoneticPr fontId="5"/>
  </si>
  <si>
    <t>農業集落排水事業等特別会計</t>
    <phoneticPr fontId="5"/>
  </si>
  <si>
    <t>法非適用企業</t>
    <phoneticPr fontId="5"/>
  </si>
  <si>
    <t>下水道事業特別会計</t>
    <phoneticPr fontId="5"/>
  </si>
  <si>
    <t>法非適用企業</t>
    <phoneticPr fontId="5"/>
  </si>
  <si>
    <t>下部奥の湯温泉事業特別会計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</si>
  <si>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</si>
  <si>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</si>
  <si>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</si>
  <si>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</si>
  <si>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</si>
  <si>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</si>
  <si>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</si>
  <si>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</si>
  <si>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</si>
  <si>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</si>
  <si>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</si>
  <si>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</si>
  <si>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</si>
  <si>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</si>
  <si>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</si>
  <si>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</si>
  <si>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</si>
  <si>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</si>
  <si>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</si>
  <si>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</si>
  <si>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</si>
  <si>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</si>
  <si>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</si>
  <si>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</si>
  <si>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</si>
  <si>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</si>
  <si>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</si>
  <si>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</si>
  <si>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</si>
  <si>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</si>
  <si>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</si>
  <si>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</si>
  <si>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</si>
  <si>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</si>
  <si>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</si>
  <si>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</si>
  <si>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</si>
  <si>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</si>
  <si>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</si>
  <si>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</si>
  <si>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</si>
  <si>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</si>
  <si>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</si>
  <si>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</si>
  <si>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</si>
  <si>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</si>
  <si>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</si>
  <si>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</si>
  <si>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</si>
  <si>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</si>
  <si>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</si>
  <si>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</si>
  <si>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</si>
  <si>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</si>
  <si>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</si>
  <si>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</si>
  <si>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</si>
  <si>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</si>
  <si>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</si>
  <si>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</si>
  <si>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</si>
  <si>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</si>
  <si>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</si>
  <si>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</si>
  <si>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</si>
  <si>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農業集落排水事業等特別会計</t>
    <phoneticPr fontId="5"/>
  </si>
  <si>
    <t>(Ｆ)</t>
    <phoneticPr fontId="5"/>
  </si>
  <si>
    <t>下部奥の湯温泉事業特別会計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</si>
  <si>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</si>
  <si>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</si>
  <si>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</si>
  <si>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</si>
  <si>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</si>
  <si>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</si>
  <si>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</si>
  <si>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</si>
  <si>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</si>
  <si>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</si>
  <si>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</si>
  <si>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</si>
  <si>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</si>
  <si>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</si>
  <si>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</si>
  <si>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</si>
  <si>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</si>
  <si>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</si>
  <si>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</si>
  <si>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</si>
  <si>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</si>
  <si>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</si>
  <si>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</si>
  <si>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</si>
  <si>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</si>
  <si>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</si>
  <si>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</si>
  <si>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</si>
  <si>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</si>
  <si>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</si>
  <si>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</si>
  <si>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</si>
  <si>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</si>
  <si>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</si>
  <si>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</si>
  <si>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</si>
  <si>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</si>
  <si>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</si>
  <si>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</si>
  <si>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</si>
  <si>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</si>
  <si>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</si>
  <si>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</si>
  <si>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</si>
  <si>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</si>
  <si>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</si>
  <si>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</si>
  <si>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</si>
  <si>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</si>
  <si>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</si>
  <si>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</si>
  <si>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</si>
  <si>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</si>
  <si>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</si>
  <si>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</si>
  <si>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</si>
  <si>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</si>
  <si>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</si>
  <si>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</si>
  <si>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</si>
  <si>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</si>
  <si>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</si>
  <si>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</si>
  <si>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</si>
  <si>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</si>
  <si>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</si>
  <si>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</si>
  <si>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</si>
  <si>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</si>
  <si>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</si>
  <si>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</si>
  <si>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</si>
  <si>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</si>
  <si>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</si>
  <si>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</si>
  <si>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</si>
  <si>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</si>
  <si>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</si>
  <si>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</si>
  <si>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</si>
  <si>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</si>
  <si>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</si>
  <si>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</si>
  <si>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</si>
  <si>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2.01</t>
  </si>
  <si>
    <t>一般会計</t>
  </si>
  <si>
    <t>介護保険特別会計</t>
  </si>
  <si>
    <t>国民健康保険特別会計</t>
  </si>
  <si>
    <t>簡易水道事業特別会計</t>
  </si>
  <si>
    <t>後期高齢者医療特別会計</t>
  </si>
  <si>
    <t>下水道事業特別会計</t>
  </si>
  <si>
    <t>農業集落排水事業等特別会計</t>
  </si>
  <si>
    <t>下部奥の湯温泉事業特別会計</t>
  </si>
  <si>
    <t>その他会計（赤字）</t>
  </si>
  <si>
    <t>その他会計（黒字）</t>
  </si>
  <si>
    <t>H26末</t>
    <phoneticPr fontId="5"/>
  </si>
  <si>
    <t>H27末</t>
    <phoneticPr fontId="5"/>
  </si>
  <si>
    <t>H28末</t>
    <phoneticPr fontId="5"/>
  </si>
  <si>
    <t>H29末</t>
    <phoneticPr fontId="5"/>
  </si>
  <si>
    <t>H30末</t>
    <phoneticPr fontId="5"/>
  </si>
  <si>
    <t>-</t>
    <phoneticPr fontId="2"/>
  </si>
  <si>
    <t>峡南広域行政組合（一般会計）</t>
    <rPh sb="0" eb="2">
      <t>キョウナン</t>
    </rPh>
    <rPh sb="2" eb="4">
      <t>コウイキ</t>
    </rPh>
    <rPh sb="4" eb="6">
      <t>ギョウセイ</t>
    </rPh>
    <rPh sb="6" eb="8">
      <t>クミアイ</t>
    </rPh>
    <rPh sb="9" eb="11">
      <t>イッパン</t>
    </rPh>
    <rPh sb="11" eb="13">
      <t>カイケイ</t>
    </rPh>
    <phoneticPr fontId="5"/>
  </si>
  <si>
    <t>峡南広域行政組合（峡南ふるさと市町村圏特別会計）</t>
    <rPh sb="0" eb="2">
      <t>キョウナン</t>
    </rPh>
    <rPh sb="2" eb="4">
      <t>コウイキ</t>
    </rPh>
    <rPh sb="4" eb="6">
      <t>ギョウセイ</t>
    </rPh>
    <rPh sb="6" eb="8">
      <t>クミアイ</t>
    </rPh>
    <rPh sb="9" eb="11">
      <t>キョウナン</t>
    </rPh>
    <rPh sb="15" eb="18">
      <t>シチョウソン</t>
    </rPh>
    <rPh sb="18" eb="19">
      <t>ケン</t>
    </rPh>
    <rPh sb="19" eb="21">
      <t>トクベツ</t>
    </rPh>
    <rPh sb="21" eb="23">
      <t>カイケイ</t>
    </rPh>
    <phoneticPr fontId="5"/>
  </si>
  <si>
    <t>峡南広域行政組合（介護保険特別会計）</t>
    <rPh sb="0" eb="2">
      <t>キョウナン</t>
    </rPh>
    <rPh sb="2" eb="4">
      <t>コウイキ</t>
    </rPh>
    <rPh sb="4" eb="6">
      <t>ギョウセイ</t>
    </rPh>
    <rPh sb="6" eb="8">
      <t>クミアイ</t>
    </rPh>
    <rPh sb="9" eb="11">
      <t>カイゴ</t>
    </rPh>
    <rPh sb="11" eb="13">
      <t>ホケン</t>
    </rPh>
    <rPh sb="13" eb="15">
      <t>トクベツ</t>
    </rPh>
    <rPh sb="15" eb="17">
      <t>カイケイ</t>
    </rPh>
    <phoneticPr fontId="5"/>
  </si>
  <si>
    <t>峡南衛生組合</t>
    <rPh sb="0" eb="2">
      <t>キョウナン</t>
    </rPh>
    <rPh sb="2" eb="4">
      <t>エイセイ</t>
    </rPh>
    <rPh sb="4" eb="6">
      <t>クミアイ</t>
    </rPh>
    <phoneticPr fontId="5"/>
  </si>
  <si>
    <t>身延町早川町国民健康保険病院一部事務組合</t>
    <rPh sb="0" eb="2">
      <t>ミノブ</t>
    </rPh>
    <rPh sb="2" eb="3">
      <t>マチ</t>
    </rPh>
    <rPh sb="3" eb="5">
      <t>ハヤカワ</t>
    </rPh>
    <rPh sb="5" eb="6">
      <t>マチ</t>
    </rPh>
    <rPh sb="6" eb="8">
      <t>コクミン</t>
    </rPh>
    <rPh sb="8" eb="10">
      <t>ケンコウ</t>
    </rPh>
    <rPh sb="10" eb="12">
      <t>ホケン</t>
    </rPh>
    <rPh sb="12" eb="14">
      <t>ビョウイン</t>
    </rPh>
    <rPh sb="14" eb="16">
      <t>イチブ</t>
    </rPh>
    <rPh sb="16" eb="18">
      <t>ジム</t>
    </rPh>
    <rPh sb="18" eb="20">
      <t>クミアイ</t>
    </rPh>
    <phoneticPr fontId="5"/>
  </si>
  <si>
    <t>山梨県市町村総合事務組合(一般会計)</t>
    <rPh sb="13" eb="15">
      <t>イッパン</t>
    </rPh>
    <rPh sb="15" eb="17">
      <t>カイケイ</t>
    </rPh>
    <phoneticPr fontId="2"/>
  </si>
  <si>
    <t>山梨県市町村総合事務組合(電子化事業及び会館管理・研修事業特別会計)</t>
    <rPh sb="13" eb="16">
      <t>デンシカ</t>
    </rPh>
    <rPh sb="16" eb="18">
      <t>ジギョウ</t>
    </rPh>
    <rPh sb="18" eb="19">
      <t>オヨ</t>
    </rPh>
    <rPh sb="20" eb="22">
      <t>カイカン</t>
    </rPh>
    <rPh sb="22" eb="24">
      <t>カンリ</t>
    </rPh>
    <rPh sb="25" eb="27">
      <t>ケンシュウ</t>
    </rPh>
    <rPh sb="27" eb="29">
      <t>ジギョウ</t>
    </rPh>
    <rPh sb="29" eb="31">
      <t>トクベツ</t>
    </rPh>
    <rPh sb="31" eb="33">
      <t>カイケイ</t>
    </rPh>
    <phoneticPr fontId="2"/>
  </si>
  <si>
    <t>山梨県市町村総合事務組合(一般廃棄物最終処分場特別会計)</t>
    <rPh sb="13" eb="15">
      <t>イッパン</t>
    </rPh>
    <rPh sb="15" eb="18">
      <t>ハイキブツ</t>
    </rPh>
    <rPh sb="18" eb="20">
      <t>サイシュウ</t>
    </rPh>
    <rPh sb="20" eb="23">
      <t>ショブンジョウ</t>
    </rPh>
    <rPh sb="23" eb="25">
      <t>トクベツ</t>
    </rPh>
    <rPh sb="25" eb="27">
      <t>カイケイ</t>
    </rPh>
    <phoneticPr fontId="2"/>
  </si>
  <si>
    <t>山梨県市町村総合事務組合(入札参加資格審査事業費特別会計)</t>
    <rPh sb="13" eb="15">
      <t>ニュウサツ</t>
    </rPh>
    <rPh sb="15" eb="17">
      <t>サンカ</t>
    </rPh>
    <rPh sb="17" eb="19">
      <t>シカク</t>
    </rPh>
    <rPh sb="19" eb="21">
      <t>シンサ</t>
    </rPh>
    <rPh sb="21" eb="23">
      <t>ジギョウ</t>
    </rPh>
    <rPh sb="23" eb="24">
      <t>ヒ</t>
    </rPh>
    <rPh sb="24" eb="26">
      <t>トクベツ</t>
    </rPh>
    <rPh sb="26" eb="28">
      <t>カイケイ</t>
    </rPh>
    <phoneticPr fontId="2"/>
  </si>
  <si>
    <t>山梨県市町村総合事務組合(交通災害共済事業特別会計)</t>
    <rPh sb="13" eb="15">
      <t>コウツウ</t>
    </rPh>
    <rPh sb="15" eb="17">
      <t>サイガイ</t>
    </rPh>
    <rPh sb="17" eb="19">
      <t>キョウサイ</t>
    </rPh>
    <rPh sb="19" eb="21">
      <t>ジギョウ</t>
    </rPh>
    <rPh sb="21" eb="23">
      <t>トクベツ</t>
    </rPh>
    <rPh sb="23" eb="25">
      <t>カイケイ</t>
    </rPh>
    <phoneticPr fontId="2"/>
  </si>
  <si>
    <t>山梨県後期高齢者医療広域連合(一般会計)</t>
    <rPh sb="15" eb="17">
      <t>イッパン</t>
    </rPh>
    <rPh sb="17" eb="19">
      <t>カイケイ</t>
    </rPh>
    <phoneticPr fontId="2"/>
  </si>
  <si>
    <t>山梨県後期高齢者医療広域連合(後期高齢者医療特別会計)</t>
    <rPh sb="15" eb="17">
      <t>コウキ</t>
    </rPh>
    <rPh sb="17" eb="20">
      <t>コウレイシャ</t>
    </rPh>
    <rPh sb="20" eb="22">
      <t>イリョウ</t>
    </rPh>
    <rPh sb="22" eb="24">
      <t>トクベツ</t>
    </rPh>
    <rPh sb="24" eb="26">
      <t>カイケイ</t>
    </rPh>
    <phoneticPr fontId="2"/>
  </si>
  <si>
    <t>山梨西部広域環境組合</t>
    <rPh sb="0" eb="2">
      <t>ヤマナシ</t>
    </rPh>
    <rPh sb="2" eb="4">
      <t>セイブ</t>
    </rPh>
    <rPh sb="4" eb="6">
      <t>コウイキ</t>
    </rPh>
    <rPh sb="6" eb="8">
      <t>カンキョウ</t>
    </rPh>
    <rPh sb="8" eb="10">
      <t>クミアイ</t>
    </rPh>
    <phoneticPr fontId="2"/>
  </si>
  <si>
    <t>教育施設整備基金</t>
    <rPh sb="0" eb="2">
      <t>キョウイク</t>
    </rPh>
    <rPh sb="2" eb="4">
      <t>シセツ</t>
    </rPh>
    <rPh sb="4" eb="6">
      <t>セイビ</t>
    </rPh>
    <rPh sb="6" eb="8">
      <t>キキン</t>
    </rPh>
    <phoneticPr fontId="12"/>
  </si>
  <si>
    <t>地域福祉基金</t>
    <rPh sb="0" eb="2">
      <t>チイキ</t>
    </rPh>
    <rPh sb="2" eb="4">
      <t>フクシ</t>
    </rPh>
    <rPh sb="4" eb="6">
      <t>キキン</t>
    </rPh>
    <phoneticPr fontId="12"/>
  </si>
  <si>
    <t>佐野實地域振興基金</t>
    <rPh sb="0" eb="2">
      <t>サノ</t>
    </rPh>
    <rPh sb="2" eb="3">
      <t>ミノル</t>
    </rPh>
    <rPh sb="3" eb="5">
      <t>チイキ</t>
    </rPh>
    <rPh sb="5" eb="7">
      <t>シンコウ</t>
    </rPh>
    <rPh sb="7" eb="9">
      <t>キキン</t>
    </rPh>
    <phoneticPr fontId="12"/>
  </si>
  <si>
    <t>まちづくり振興基金</t>
    <phoneticPr fontId="12"/>
  </si>
  <si>
    <t>公共施設整備基金</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</si>
  <si>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</si>
  <si>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</si>
  <si>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</si>
  <si>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</si>
  <si>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</si>
  <si>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本町の将来負担比率及び実質公債費比率は類似団体内平均値を大幅に下回り、非常に良好な状況を保っている。これは、事業の精査による経費削減や公債費の計画的繰り上げ償還を進めてきた結果である。
しかし、今後新中学校建設事業をはじめ、生活基盤（水道・道路・下水道等）施設や各種公共施設などの老朽化による整備費用が増大することが予想されるため、基金や地方債を活用しながら、将来負担の軽減に向け、今後も計画的な財政運営を行っていく。また、公営企業に係る事業費増大も懸念されるため、中長期的な財政ビジョンをもちつつ公債費管理への取り組みに努めていく。</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</si>
  <si>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</si>
  <si>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</si>
  <si>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</si>
  <si>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本町の将来負担比率は充当可能財源等が将来負担額を上回るため数値は入らず、地方債などの負担額が将来財政を圧迫する可能性が低いことを示す、良好な状態を保っている。しかし、有形固定資産減価償却率は類似団体の値を大きく上回っているため、今後老朽化した施設の整備のため、財政負担が増加していくことが見込まれる。計画的な施設の維持管理を進めるとともに財政の健全化が保たれるよう、財政運営を慎重に行っていく必要が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</si>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</sst>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75972</c:v>
                </c:pt>
                <c:pt idx="1">
                  <c:v>79466</c:v>
                </c:pt>
                <c:pt idx="2">
                  <c:v>90072</c:v>
                </c:pt>
                <c:pt idx="3">
                  <c:v>88328</c:v>
                </c:pt>
                <c:pt idx="4">
                  <c:v>103390</c:v>
                </c:pt>
              </c:numCache>
            </c:numRef>
          </c:val>
          <c:smooth val="0"/>
          <c:extLst>
            <c:ext xmlns:c16="http://schemas.microsoft.com/office/drawing/2014/chart" uri="{C3380CC4-5D6E-409C-BE32-E72D297353CC}">
              <c16:uniqueId val="{00000000-1CC5-4D0D-A1DF-605E594C349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53795</c:v>
                </c:pt>
                <c:pt idx="1">
                  <c:v>64501</c:v>
                </c:pt>
                <c:pt idx="2">
                  <c:v>96294</c:v>
                </c:pt>
                <c:pt idx="3">
                  <c:v>69108</c:v>
                </c:pt>
                <c:pt idx="4">
                  <c:v>83632</c:v>
                </c:pt>
              </c:numCache>
            </c:numRef>
          </c:val>
          <c:smooth val="0"/>
          <c:extLst>
            <c:ext xmlns:c16="http://schemas.microsoft.com/office/drawing/2014/chart" uri="{C3380CC4-5D6E-409C-BE32-E72D297353CC}">
              <c16:uniqueId val="{00000001-1CC5-4D0D-A1DF-605E594C349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14.13</c:v>
                </c:pt>
                <c:pt idx="1">
                  <c:v>12.01</c:v>
                </c:pt>
                <c:pt idx="2">
                  <c:v>12.49</c:v>
                </c:pt>
                <c:pt idx="3">
                  <c:v>12.43</c:v>
                </c:pt>
                <c:pt idx="4">
                  <c:v>14.22</c:v>
                </c:pt>
              </c:numCache>
            </c:numRef>
          </c:val>
          <c:extLst>
            <c:ext xmlns:c16="http://schemas.microsoft.com/office/drawing/2014/chart" uri="{C3380CC4-5D6E-409C-BE32-E72D297353CC}">
              <c16:uniqueId val="{00000000-2A29-4F3C-ADA3-7978497B850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25.35</c:v>
                </c:pt>
                <c:pt idx="1">
                  <c:v>26.9</c:v>
                </c:pt>
                <c:pt idx="2">
                  <c:v>27.77</c:v>
                </c:pt>
                <c:pt idx="3">
                  <c:v>27.98</c:v>
                </c:pt>
                <c:pt idx="4">
                  <c:v>25.8</c:v>
                </c:pt>
              </c:numCache>
            </c:numRef>
          </c:val>
          <c:extLst>
            <c:ext xmlns:c16="http://schemas.microsoft.com/office/drawing/2014/chart" uri="{C3380CC4-5D6E-409C-BE32-E72D297353CC}">
              <c16:uniqueId val="{00000001-2A29-4F3C-ADA3-7978497B850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15.78</c:v>
                </c:pt>
                <c:pt idx="1">
                  <c:v>6.42</c:v>
                </c:pt>
                <c:pt idx="2">
                  <c:v>3.71</c:v>
                </c:pt>
                <c:pt idx="3">
                  <c:v>0.33</c:v>
                </c:pt>
                <c:pt idx="4">
                  <c:v>-2.0099999999999998</c:v>
                </c:pt>
              </c:numCache>
            </c:numRef>
          </c:val>
          <c:smooth val="0"/>
          <c:extLst>
            <c:ext xmlns:c16="http://schemas.microsoft.com/office/drawing/2014/chart" uri="{C3380CC4-5D6E-409C-BE32-E72D297353CC}">
              <c16:uniqueId val="{00000002-2A29-4F3C-ADA3-7978497B850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7.0000000000000007E-2</c:v>
                </c:pt>
                <c:pt idx="2">
                  <c:v>#N/A</c:v>
                </c:pt>
                <c:pt idx="3">
                  <c:v>0.06</c:v>
                </c:pt>
                <c:pt idx="4">
                  <c:v>#N/A</c:v>
                </c:pt>
                <c:pt idx="5">
                  <c:v>0.02</c:v>
                </c:pt>
                <c:pt idx="6">
                  <c:v>#N/A</c:v>
                </c:pt>
                <c:pt idx="7">
                  <c:v>0</c:v>
                </c:pt>
                <c:pt idx="8">
                  <c:v>#N/A</c:v>
                </c:pt>
                <c:pt idx="9">
                  <c:v>0</c:v>
                </c:pt>
              </c:numCache>
            </c:numRef>
          </c:val>
          <c:extLst>
            <c:ext xmlns:c16="http://schemas.microsoft.com/office/drawing/2014/chart" uri="{C3380CC4-5D6E-409C-BE32-E72D297353CC}">
              <c16:uniqueId val="{00000000-A0F7-4A90-A736-3B23ED31912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0F7-4A90-A736-3B23ED319125}"/>
            </c:ext>
          </c:extLst>
        </c:ser>
        <c:ser>
          <c:idx val="2"/>
          <c:order val="2"/>
          <c:tx>
            <c:strRef>
              <c:f>データシート!$A$29</c:f>
              <c:strCache>
                <c:ptCount val="1"/>
                <c:pt idx="0">
                  <c:v>下部奥の湯温泉事業特別会計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2-A0F7-4A90-A736-3B23ED319125}"/>
            </c:ext>
          </c:extLst>
        </c:ser>
        <c:ser>
          <c:idx val="3"/>
          <c:order val="3"/>
          <c:tx>
            <c:strRef>
              <c:f>データシート!$A$30</c:f>
              <c:strCache>
                <c:ptCount val="1"/>
                <c:pt idx="0">
                  <c:v>農業集落排水事業等特別会計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0F7-4A90-A736-3B23ED319125}"/>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A0F7-4A90-A736-3B23ED31912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5-A0F7-4A90-A736-3B23ED319125}"/>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0.03</c:v>
                </c:pt>
                <c:pt idx="2">
                  <c:v>#N/A</c:v>
                </c:pt>
                <c:pt idx="3">
                  <c:v>0.31</c:v>
                </c:pt>
                <c:pt idx="4">
                  <c:v>#N/A</c:v>
                </c:pt>
                <c:pt idx="5">
                  <c:v>0.16</c:v>
                </c:pt>
                <c:pt idx="6">
                  <c:v>#N/A</c:v>
                </c:pt>
                <c:pt idx="7">
                  <c:v>0.17</c:v>
                </c:pt>
                <c:pt idx="8">
                  <c:v>#N/A</c:v>
                </c:pt>
                <c:pt idx="9">
                  <c:v>0.01</c:v>
                </c:pt>
              </c:numCache>
            </c:numRef>
          </c:val>
          <c:extLst>
            <c:ext xmlns:c16="http://schemas.microsoft.com/office/drawing/2014/chart" uri="{C3380CC4-5D6E-409C-BE32-E72D297353CC}">
              <c16:uniqueId val="{00000006-A0F7-4A90-A736-3B23ED319125}"/>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2.62</c:v>
                </c:pt>
                <c:pt idx="2">
                  <c:v>#N/A</c:v>
                </c:pt>
                <c:pt idx="3">
                  <c:v>2.0699999999999998</c:v>
                </c:pt>
                <c:pt idx="4">
                  <c:v>#N/A</c:v>
                </c:pt>
                <c:pt idx="5">
                  <c:v>2.35</c:v>
                </c:pt>
                <c:pt idx="6">
                  <c:v>#N/A</c:v>
                </c:pt>
                <c:pt idx="7">
                  <c:v>0.36</c:v>
                </c:pt>
                <c:pt idx="8">
                  <c:v>#N/A</c:v>
                </c:pt>
                <c:pt idx="9">
                  <c:v>0.64</c:v>
                </c:pt>
              </c:numCache>
            </c:numRef>
          </c:val>
          <c:extLst>
            <c:ext xmlns:c16="http://schemas.microsoft.com/office/drawing/2014/chart" uri="{C3380CC4-5D6E-409C-BE32-E72D297353CC}">
              <c16:uniqueId val="{00000007-A0F7-4A90-A736-3B23ED319125}"/>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1.1299999999999999</c:v>
                </c:pt>
                <c:pt idx="2">
                  <c:v>#N/A</c:v>
                </c:pt>
                <c:pt idx="3">
                  <c:v>1.33</c:v>
                </c:pt>
                <c:pt idx="4">
                  <c:v>#N/A</c:v>
                </c:pt>
                <c:pt idx="5">
                  <c:v>0.88</c:v>
                </c:pt>
                <c:pt idx="6">
                  <c:v>#N/A</c:v>
                </c:pt>
                <c:pt idx="7">
                  <c:v>1.64</c:v>
                </c:pt>
                <c:pt idx="8">
                  <c:v>#N/A</c:v>
                </c:pt>
                <c:pt idx="9">
                  <c:v>2.16</c:v>
                </c:pt>
              </c:numCache>
            </c:numRef>
          </c:val>
          <c:extLst>
            <c:ext xmlns:c16="http://schemas.microsoft.com/office/drawing/2014/chart" uri="{C3380CC4-5D6E-409C-BE32-E72D297353CC}">
              <c16:uniqueId val="{00000008-A0F7-4A90-A736-3B23ED31912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14.13</c:v>
                </c:pt>
                <c:pt idx="2">
                  <c:v>#N/A</c:v>
                </c:pt>
                <c:pt idx="3">
                  <c:v>12.01</c:v>
                </c:pt>
                <c:pt idx="4">
                  <c:v>#N/A</c:v>
                </c:pt>
                <c:pt idx="5">
                  <c:v>12.48</c:v>
                </c:pt>
                <c:pt idx="6">
                  <c:v>#N/A</c:v>
                </c:pt>
                <c:pt idx="7">
                  <c:v>12.42</c:v>
                </c:pt>
                <c:pt idx="8">
                  <c:v>#N/A</c:v>
                </c:pt>
                <c:pt idx="9">
                  <c:v>14.22</c:v>
                </c:pt>
              </c:numCache>
            </c:numRef>
          </c:val>
          <c:extLst>
            <c:ext xmlns:c16="http://schemas.microsoft.com/office/drawing/2014/chart" uri="{C3380CC4-5D6E-409C-BE32-E72D297353CC}">
              <c16:uniqueId val="{00000009-A0F7-4A90-A736-3B23ED31912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1254</c:v>
                </c:pt>
                <c:pt idx="5">
                  <c:v>1132</c:v>
                </c:pt>
                <c:pt idx="8">
                  <c:v>1110</c:v>
                </c:pt>
                <c:pt idx="11">
                  <c:v>1148</c:v>
                </c:pt>
                <c:pt idx="14">
                  <c:v>1043</c:v>
                </c:pt>
              </c:numCache>
            </c:numRef>
          </c:val>
          <c:extLst>
            <c:ext xmlns:c16="http://schemas.microsoft.com/office/drawing/2014/chart" uri="{C3380CC4-5D6E-409C-BE32-E72D297353CC}">
              <c16:uniqueId val="{00000000-565A-491A-BC7C-41ED04B5DBE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65A-491A-BC7C-41ED04B5DBE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65A-491A-BC7C-41ED04B5DBE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35</c:v>
                </c:pt>
                <c:pt idx="3">
                  <c:v>37</c:v>
                </c:pt>
                <c:pt idx="6">
                  <c:v>38</c:v>
                </c:pt>
                <c:pt idx="9">
                  <c:v>33</c:v>
                </c:pt>
                <c:pt idx="12">
                  <c:v>34</c:v>
                </c:pt>
              </c:numCache>
            </c:numRef>
          </c:val>
          <c:extLst>
            <c:ext xmlns:c16="http://schemas.microsoft.com/office/drawing/2014/chart" uri="{C3380CC4-5D6E-409C-BE32-E72D297353CC}">
              <c16:uniqueId val="{00000003-565A-491A-BC7C-41ED04B5DBE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476</c:v>
                </c:pt>
                <c:pt idx="3">
                  <c:v>513</c:v>
                </c:pt>
                <c:pt idx="6">
                  <c:v>505</c:v>
                </c:pt>
                <c:pt idx="9">
                  <c:v>518</c:v>
                </c:pt>
                <c:pt idx="12">
                  <c:v>490</c:v>
                </c:pt>
              </c:numCache>
            </c:numRef>
          </c:val>
          <c:extLst>
            <c:ext xmlns:c16="http://schemas.microsoft.com/office/drawing/2014/chart" uri="{C3380CC4-5D6E-409C-BE32-E72D297353CC}">
              <c16:uniqueId val="{00000004-565A-491A-BC7C-41ED04B5DBE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65A-491A-BC7C-41ED04B5DBE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65A-491A-BC7C-41ED04B5DBE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740</c:v>
                </c:pt>
                <c:pt idx="3">
                  <c:v>528</c:v>
                </c:pt>
                <c:pt idx="6">
                  <c:v>454</c:v>
                </c:pt>
                <c:pt idx="9">
                  <c:v>484</c:v>
                </c:pt>
                <c:pt idx="12">
                  <c:v>404</c:v>
                </c:pt>
              </c:numCache>
            </c:numRef>
          </c:val>
          <c:extLst>
            <c:ext xmlns:c16="http://schemas.microsoft.com/office/drawing/2014/chart" uri="{C3380CC4-5D6E-409C-BE32-E72D297353CC}">
              <c16:uniqueId val="{00000007-565A-491A-BC7C-41ED04B5DBE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c:v>
                </c:pt>
                <c:pt idx="2">
                  <c:v>#N/A</c:v>
                </c:pt>
                <c:pt idx="3">
                  <c:v>#N/A</c:v>
                </c:pt>
                <c:pt idx="4">
                  <c:v>-54</c:v>
                </c:pt>
                <c:pt idx="5">
                  <c:v>#N/A</c:v>
                </c:pt>
                <c:pt idx="6">
                  <c:v>#N/A</c:v>
                </c:pt>
                <c:pt idx="7">
                  <c:v>-113</c:v>
                </c:pt>
                <c:pt idx="8">
                  <c:v>#N/A</c:v>
                </c:pt>
                <c:pt idx="9">
                  <c:v>#N/A</c:v>
                </c:pt>
                <c:pt idx="10">
                  <c:v>-113</c:v>
                </c:pt>
                <c:pt idx="11">
                  <c:v>#N/A</c:v>
                </c:pt>
                <c:pt idx="12">
                  <c:v>#N/A</c:v>
                </c:pt>
                <c:pt idx="13">
                  <c:v>-115</c:v>
                </c:pt>
                <c:pt idx="14">
                  <c:v>#N/A</c:v>
                </c:pt>
              </c:numCache>
            </c:numRef>
          </c:val>
          <c:smooth val="0"/>
          <c:extLst>
            <c:ext xmlns:c16="http://schemas.microsoft.com/office/drawing/2014/chart" uri="{C3380CC4-5D6E-409C-BE32-E72D297353CC}">
              <c16:uniqueId val="{00000008-565A-491A-BC7C-41ED04B5DBE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10133</c:v>
                </c:pt>
                <c:pt idx="5">
                  <c:v>9889</c:v>
                </c:pt>
                <c:pt idx="8">
                  <c:v>9970</c:v>
                </c:pt>
                <c:pt idx="11">
                  <c:v>9925</c:v>
                </c:pt>
                <c:pt idx="14">
                  <c:v>9936</c:v>
                </c:pt>
              </c:numCache>
            </c:numRef>
          </c:val>
          <c:extLst>
            <c:ext xmlns:c16="http://schemas.microsoft.com/office/drawing/2014/chart" uri="{C3380CC4-5D6E-409C-BE32-E72D297353CC}">
              <c16:uniqueId val="{00000000-D07E-4B4E-8331-611B64B2273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302</c:v>
                </c:pt>
                <c:pt idx="5">
                  <c:v>270</c:v>
                </c:pt>
                <c:pt idx="8">
                  <c:v>229</c:v>
                </c:pt>
                <c:pt idx="11">
                  <c:v>187</c:v>
                </c:pt>
                <c:pt idx="14">
                  <c:v>133</c:v>
                </c:pt>
              </c:numCache>
            </c:numRef>
          </c:val>
          <c:extLst>
            <c:ext xmlns:c16="http://schemas.microsoft.com/office/drawing/2014/chart" uri="{C3380CC4-5D6E-409C-BE32-E72D297353CC}">
              <c16:uniqueId val="{00000001-D07E-4B4E-8331-611B64B2273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5497</c:v>
                </c:pt>
                <c:pt idx="5">
                  <c:v>5829</c:v>
                </c:pt>
                <c:pt idx="8">
                  <c:v>6211</c:v>
                </c:pt>
                <c:pt idx="11">
                  <c:v>6551</c:v>
                </c:pt>
                <c:pt idx="14">
                  <c:v>6685</c:v>
                </c:pt>
              </c:numCache>
            </c:numRef>
          </c:val>
          <c:extLst>
            <c:ext xmlns:c16="http://schemas.microsoft.com/office/drawing/2014/chart" uri="{C3380CC4-5D6E-409C-BE32-E72D297353CC}">
              <c16:uniqueId val="{00000002-D07E-4B4E-8331-611B64B2273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7E-4B4E-8331-611B64B2273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07E-4B4E-8331-611B64B2273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7E-4B4E-8331-611B64B2273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2480</c:v>
                </c:pt>
                <c:pt idx="3">
                  <c:v>2533</c:v>
                </c:pt>
                <c:pt idx="6">
                  <c:v>2665</c:v>
                </c:pt>
                <c:pt idx="9">
                  <c:v>2638</c:v>
                </c:pt>
                <c:pt idx="12">
                  <c:v>2621</c:v>
                </c:pt>
              </c:numCache>
            </c:numRef>
          </c:val>
          <c:extLst>
            <c:ext xmlns:c16="http://schemas.microsoft.com/office/drawing/2014/chart" uri="{C3380CC4-5D6E-409C-BE32-E72D297353CC}">
              <c16:uniqueId val="{00000006-D07E-4B4E-8331-611B64B2273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567</c:v>
                </c:pt>
                <c:pt idx="3">
                  <c:v>446</c:v>
                </c:pt>
                <c:pt idx="6">
                  <c:v>404</c:v>
                </c:pt>
                <c:pt idx="9">
                  <c:v>430</c:v>
                </c:pt>
                <c:pt idx="12">
                  <c:v>385</c:v>
                </c:pt>
              </c:numCache>
            </c:numRef>
          </c:val>
          <c:extLst>
            <c:ext xmlns:c16="http://schemas.microsoft.com/office/drawing/2014/chart" uri="{C3380CC4-5D6E-409C-BE32-E72D297353CC}">
              <c16:uniqueId val="{00000007-D07E-4B4E-8331-611B64B2273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5030</c:v>
                </c:pt>
                <c:pt idx="3">
                  <c:v>4756</c:v>
                </c:pt>
                <c:pt idx="6">
                  <c:v>4597</c:v>
                </c:pt>
                <c:pt idx="9">
                  <c:v>4549</c:v>
                </c:pt>
                <c:pt idx="12">
                  <c:v>4383</c:v>
                </c:pt>
              </c:numCache>
            </c:numRef>
          </c:val>
          <c:extLst>
            <c:ext xmlns:c16="http://schemas.microsoft.com/office/drawing/2014/chart" uri="{C3380CC4-5D6E-409C-BE32-E72D297353CC}">
              <c16:uniqueId val="{00000008-D07E-4B4E-8331-611B64B2273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71</c:v>
                </c:pt>
                <c:pt idx="3">
                  <c:v>62</c:v>
                </c:pt>
                <c:pt idx="6">
                  <c:v>53</c:v>
                </c:pt>
                <c:pt idx="9">
                  <c:v>44</c:v>
                </c:pt>
                <c:pt idx="12">
                  <c:v>35</c:v>
                </c:pt>
              </c:numCache>
            </c:numRef>
          </c:val>
          <c:extLst>
            <c:ext xmlns:c16="http://schemas.microsoft.com/office/drawing/2014/chart" uri="{C3380CC4-5D6E-409C-BE32-E72D297353CC}">
              <c16:uniqueId val="{00000009-D07E-4B4E-8331-611B64B2273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4638</c:v>
                </c:pt>
                <c:pt idx="3">
                  <c:v>4127</c:v>
                </c:pt>
                <c:pt idx="6">
                  <c:v>4560</c:v>
                </c:pt>
                <c:pt idx="9">
                  <c:v>4984</c:v>
                </c:pt>
                <c:pt idx="12">
                  <c:v>5581</c:v>
                </c:pt>
              </c:numCache>
            </c:numRef>
          </c:val>
          <c:extLst>
            <c:ext xmlns:c16="http://schemas.microsoft.com/office/drawing/2014/chart" uri="{C3380CC4-5D6E-409C-BE32-E72D297353CC}">
              <c16:uniqueId val="{0000000A-D07E-4B4E-8331-611B64B2273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07E-4B4E-8331-611B64B2273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1670</c:v>
                </c:pt>
                <c:pt idx="1">
                  <c:v>1671</c:v>
                </c:pt>
                <c:pt idx="2">
                  <c:v>1481</c:v>
                </c:pt>
              </c:numCache>
            </c:numRef>
          </c:val>
          <c:extLst>
            <c:ext xmlns:c16="http://schemas.microsoft.com/office/drawing/2014/chart" uri="{C3380CC4-5D6E-409C-BE32-E72D297353CC}">
              <c16:uniqueId val="{00000000-2FCD-4C72-9FA9-1D2A801BBB0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1300</c:v>
                </c:pt>
                <c:pt idx="1">
                  <c:v>1301</c:v>
                </c:pt>
                <c:pt idx="2">
                  <c:v>1301</c:v>
                </c:pt>
              </c:numCache>
            </c:numRef>
          </c:val>
          <c:extLst>
            <c:ext xmlns:c16="http://schemas.microsoft.com/office/drawing/2014/chart" uri="{C3380CC4-5D6E-409C-BE32-E72D297353CC}">
              <c16:uniqueId val="{00000001-2FCD-4C72-9FA9-1D2A801BBB0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3930</c:v>
                </c:pt>
                <c:pt idx="1">
                  <c:v>4566</c:v>
                </c:pt>
                <c:pt idx="2">
                  <c:v>5215</c:v>
                </c:pt>
              </c:numCache>
            </c:numRef>
          </c:val>
          <c:extLst>
            <c:ext xmlns:c16="http://schemas.microsoft.com/office/drawing/2014/chart" uri="{C3380CC4-5D6E-409C-BE32-E72D297353CC}">
              <c16:uniqueId val="{00000002-2FCD-4C72-9FA9-1D2A801BBB0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{C9B526F8-4EEE-4722-98D9-AB532782EDAB}</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EBE9-4DFB-8B95-61757ED0B96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{ABEF4682-45A7-4872-B10A-7BE6337D4B1E}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BE9-4DFB-8B95-61757ED0B96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{6E8076A5-84E4-4FE2-8FFC-15FF46D5E29F}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BE9-4DFB-8B95-61757ED0B96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{A228361E-DF76-425E-8EC3-85720D17DC2A}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BE9-4DFB-8B95-61757ED0B96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{23FA4150-561A-4FC6-A8CD-6C0BF09AA52A}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BE9-4DFB-8B95-61757ED0B961}"/>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{6364FADE-2B3C-4E79-9167-D01450D728AD}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EBE9-4DFB-8B95-61757ED0B961}"/>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{5F5915AC-4A3A-433A-9B60-DBBDB13526A1}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EBE9-4DFB-8B95-61757ED0B961}"/>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{6C258DAA-C83A-43A7-AA69-0D77FEDDFF9C}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EBE9-4DFB-8B95-61757ED0B961}"/>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{18CACF3A-A1DD-4294-B221-DD3FFB02AAB0}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EBE9-4DFB-8B95-61757ED0B96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82.3</c:v>
                </c:pt>
                <c:pt idx="16">
                  <c:v>83.1</c:v>
                </c:pt>
                <c:pt idx="24">
                  <c:v>83.9</c:v>
                </c:pt>
                <c:pt idx="32">
                  <c:v>84.4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BE9-4DFB-8B95-61757ED0B96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{38B46C60-2CAC-4CCD-AA4F-1EF4A7BBB1C6}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EBE9-4DFB-8B95-61757ED0B96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{06CF7CB0-2043-4B09-BB4B-B44A350574F6}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BE9-4DFB-8B95-61757ED0B96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{FA35D0C9-C6C8-48D3-977C-750D2807A70D}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BE9-4DFB-8B95-61757ED0B96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{AC91FE73-F1F4-4DD1-8DEF-65BE31FF7EC4}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BE9-4DFB-8B95-61757ED0B96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{8C319ABA-0EC0-4BE2-874C-01A1A5B8CF44}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BE9-4DFB-8B95-61757ED0B961}"/>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{F10976DD-9178-4173-B3CB-DBF96C10D134}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EBE9-4DFB-8B95-61757ED0B961}"/>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{E50A0328-89F0-4ACD-9E0A-BFD2D2C795FC}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EBE9-4DFB-8B95-61757ED0B961}"/>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{443DACFB-27C3-47A8-8781-892FF2A1B83B}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EBE9-4DFB-8B95-61757ED0B961}"/>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{66459B16-F6CC-46DB-9DE3-5104E4D0C2FA}</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EBE9-4DFB-8B95-61757ED0B96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52.1</c:v>
                </c:pt>
                <c:pt idx="16">
                  <c:v>59.1</c:v>
                </c:pt>
                <c:pt idx="24">
                  <c:v>59.8</c:v>
                </c:pt>
                <c:pt idx="32">
                  <c:v>59.7</c:v>
                </c:pt>
              </c:numCache>
            </c:numRef>
          </c:xVal>
          <c:yVal>
            <c:numRef>
              <c:f>公会計指標分析・財政指標組合せ分析表!$BP$55:$DC$55</c:f>
              <c:numCache>
                <c:formatCode>#,##0.0;"▲ "#,##0.0</c:formatCode>
                <c:ptCount val="40"/>
                <c:pt idx="8">
                  <c:v>0</c:v>
                </c:pt>
                <c:pt idx="16">
                  <c:v>0</c:v>
                </c:pt>
                <c:pt idx="24">
                  <c:v>0</c:v>
                </c:pt>
                <c:pt idx="32">
                  <c:v>3.1</c:v>
                </c:pt>
              </c:numCache>
            </c:numRef>
          </c:yVal>
          <c:smooth val="0"/>
          <c:extLst>
            <c:ext xmlns:c16="http://schemas.microsoft.com/office/drawing/2014/chart" uri="{C3380CC4-5D6E-409C-BE32-E72D297353CC}">
              <c16:uniqueId val="{00000013-EBE9-4DFB-8B95-61757ED0B961}"/>
            </c:ext>
          </c:extLst>
        </c:ser>
        <c:dLbls>
          <c:showLegendKey val="0"/>
          <c:showVal val="1"/>
          <c:showCatName val="0"/>
          <c:showSerName val="0"/>
          <c:showPercent val="0"/>
          <c:showBubbleSize val="0"/>
        </c:dLbls>
        <c:axId val="46179840"/>
        <c:axId val="46181760"/>
      </c:scatterChart>
      <c:valAx>
        <c:axId val="46179840"/>
        <c:scaling>
          <c:orientation val="minMax"/>
          <c:max val="60.5"/>
          <c:min val="51.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7"/>
          <c:min val="-0.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0.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{B3D978D4-2376-4F7D-A7E8-60B724FF6C4B}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EB30-4F61-919D-AB0F8B80253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{E3830CDB-0C94-4E91-9CBE-63BA13B2C9FF}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B30-4F61-919D-AB0F8B80253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{2A9A3250-78C2-4A9F-B41B-79E909279EF1}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B30-4F61-919D-AB0F8B80253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{917EBFDB-26AC-4AC6-97F7-01BD4F4D7437}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B30-4F61-919D-AB0F8B80253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{A00308C3-7130-4069-9A66-665AB1DB6196}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B30-4F61-919D-AB0F8B802539}"/>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{B18A4E37-A111-4C04-ADC2-4CA9A4E19B96}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EB30-4F61-919D-AB0F8B802539}"/>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{B5CE6A14-58BA-452A-9726-ECDB3CFF0403}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EB30-4F61-919D-AB0F8B802539}"/>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{314AD334-CDC0-44B8-82DD-F17EAE55DB0B}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EB30-4F61-919D-AB0F8B802539}"/>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{D5CAF3BB-4710-4335-8D3E-B96220B4FAA0}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EB30-4F61-919D-AB0F8B80253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3.5</c:v>
                </c:pt>
                <c:pt idx="8">
                  <c:v>1</c:v>
                </c:pt>
                <c:pt idx="16">
                  <c:v>-1.1000000000000001</c:v>
                </c:pt>
                <c:pt idx="24">
                  <c:v>-1.9</c:v>
                </c:pt>
                <c:pt idx="32">
                  <c:v>-2.2999999999999998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B30-4F61-919D-AB0F8B80253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{0D44A4AF-BDF2-4CCF-B1A5-4F1FDFB48297}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EB30-4F61-919D-AB0F8B80253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{D292E820-0FBB-4CCC-A320-17B35C223D9C}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B30-4F61-919D-AB0F8B80253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{3985AA7C-3192-4B96-BC44-AA2E1308CCD7}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B30-4F61-919D-AB0F8B80253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{8EA9C2D8-949C-4148-8AAA-76F7AA9DF426}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B30-4F61-919D-AB0F8B80253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{7BE6697E-4C60-49F1-88FF-9B01FF04E748}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B30-4F61-919D-AB0F8B802539}"/>
                </c:ext>
              </c:extLst>
            </c:dLbl>
            <c:dLbl>
              <c:idx val="8"/>
              <c:layout>
                <c:manualLayout>
                  <c:x val="-4.5160355153971307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{EFB2EEDA-41B1-4064-97DE-761A1120C014}</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EB30-4F61-919D-AB0F8B802539}"/>
                </c:ext>
              </c:extLst>
            </c:dLbl>
            <c:dLbl>
              <c:idx val="16"/>
              <c:layout>
                <c:manualLayout>
                  <c:x val="-1.8235628084249993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{61683B54-EC6A-4AC2-97B2-3C10881624C1}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EB30-4F61-919D-AB0F8B802539}"/>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{CDBC343C-8174-4A01-BD4D-C32AFAF15434}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EB30-4F61-919D-AB0F8B802539}"/>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{A5C5A320-201B-4CFC-BC0E-D6973BACCBCF}</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EB30-4F61-919D-AB0F8B80253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7.9</c:v>
                </c:pt>
                <c:pt idx="16">
                  <c:v>7.9</c:v>
                </c:pt>
                <c:pt idx="24">
                  <c:v>7.8</c:v>
                </c:pt>
                <c:pt idx="32">
                  <c:v>7.9</c:v>
                </c:pt>
              </c:numCache>
            </c:numRef>
          </c:xVal>
          <c:yVal>
            <c:numRef>
              <c:f>公会計指標分析・財政指標組合せ分析表!$BP$77:$DC$77</c:f>
              <c:numCache>
                <c:formatCode>#,##0.0;"▲ "#,##0.0</c:formatCode>
                <c:ptCount val="40"/>
                <c:pt idx="0">
                  <c:v>13.1</c:v>
                </c:pt>
                <c:pt idx="8">
                  <c:v>0</c:v>
                </c:pt>
                <c:pt idx="16">
                  <c:v>0</c:v>
                </c:pt>
                <c:pt idx="24">
                  <c:v>0</c:v>
                </c:pt>
                <c:pt idx="32">
                  <c:v>3.1</c:v>
                </c:pt>
              </c:numCache>
            </c:numRef>
          </c:yVal>
          <c:smooth val="0"/>
          <c:extLst>
            <c:ext xmlns:c16="http://schemas.microsoft.com/office/drawing/2014/chart" uri="{C3380CC4-5D6E-409C-BE32-E72D297353CC}">
              <c16:uniqueId val="{00000013-EB30-4F61-919D-AB0F8B802539}"/>
            </c:ext>
          </c:extLst>
        </c:ser>
        <c:dLbls>
          <c:showLegendKey val="0"/>
          <c:showVal val="1"/>
          <c:showCatName val="0"/>
          <c:showSerName val="0"/>
          <c:showPercent val="0"/>
          <c:showBubbleSize val="0"/>
        </c:dLbls>
        <c:axId val="84219776"/>
        <c:axId val="84234240"/>
      </c:scatterChart>
      <c:valAx>
        <c:axId val="84219776"/>
        <c:scaling>
          <c:orientation val="minMax"/>
          <c:max val="9"/>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6"/>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実質公債費比率の分子となる元利償還金の額は、新規の地方債の発行の抑制や、これまで続けてきた繰上償還や高利率の地方債の借換え等により、算入公債費を上回る状況となった。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これに対し、公営企業債の元利償還金に対する繰入金は、合併後も引き続き事業を展開してきた簡易水道、下水道事業への公債費償還分として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近年</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増加傾向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にあり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、今後も施設更新等により増加することが予想されることから、適正な債務管理に努めていきたい。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一部事務組合として飯富病院、峡南衛生組合、峡南広域行政組合の構成下にあり、施設の整備、更新など将来的な負担増加要素も懸念されることから、弾力性を保ちつつ対応することが重要と考え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財政状況を勘案する中で、定期的に繰上げ償還を実施しているため、満期一括償還地方債の借入を行っていない。</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将来負担比率の分子の中で大きな割合を占める地方債の現在高は、地方債の発行抑制、継続的な繰上償還や高利率な地方債の借換え等により、年々減少してきている。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充当可能財源等である基準財政需要額算入見込額は減少傾向にあるが、充当可能基金については、年度末の剰余財源を考慮しながら積み増しを行ってきたことなどにより増額となってきている。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これにより、将来負担比率は算出されない良好な状態となった。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しかしながら、公営企業債等への繰出金については、合併以降も引き続き事業を展開してきた簡易水道事業、下水道事業の公債費の増加が見込まれるため、今後は上昇に転じることが予想される。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将来にわたる負担軽減のため、必要な財政機能をフルに活用しつつ財政規律の徹底と必要な施策への予算配分の重点化など財政健全化に向けた取り組みを継続していく。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山梨県身延町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本町における令和元年度決算の基金状況については、前年度比で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主な理由として、新規基金の創設及び本町の今後計画している事業の資金として、その他特定目的基金に積み立てを行ったことで増加した。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基金を活用した予定事業として「新中学校建設事業」「健康増進施設整備事業」があり、併せて合併特例事業の期限が令和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年度まで延長されたことにより「まちづくり振興基金」の配分枠を今後積立を進める予定である。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併せて合併前から引き継がれた基金の処分などを進め、財源の有効活用に向け取組みを進める。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利子以外で決算余剰金により増額した主な基金使途</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・教育施設整備基金：新中学校建設事業（施設の老朽化対策と教育環境の整備）</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・公共施設整備基金：健康増進施設整備事業（町民の健康増進と観光資源の活用）</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・まちづくり振興基金：合併特例事業に伴う基金造成事業（まちづくりに供するソフト事業への活用）</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200,605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千円、まちづくり振興基金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338,158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千円の積立により増加した。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また、新設した子ども子育て基金に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税収不足、地方交付税の縮減に伴う財源不足が深刻になりつつある現状を踏まえ、今後予想される公共施設更新など様々な重点事業を町民への行政サービスに影響を及ぼすことを最小限に抑え、将来を見据えた財源計画により財源不足が起きないように対策を講じて行く予定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これまで実施してきた各種計画、諸施策など財源状況（基金含む）を連動させつつ、適正な行財政運営に努める。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190,458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千円を一般財源に充当したため減少した。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令和元年度は一般財源を補う為財政調整基金を取り崩したが、今後も町税等の財源確保に努めつつ、</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財政運営の弾力性を維持するため、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活用を視野におきつつ</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健全な</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運営</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年度基金利息分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千円を積立てしたため増加した。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合併特例事業に伴う基金造成により「まちづくり振興基金」を設置し、積立を行っているが、基金活用には基金造成した分の返済が必要であるため、有効活用とするために繰上償還を視野に計画しており、繰上償還の財源として活用を行う予定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民間資金においては、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年利率見直しを実施しており、利率上昇などに対処することも想定し、公債費の適正管理と連動させながら基金の活用に努める。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11,406
11,297
301.98
9,463,298
8,610,051
816,648
5,741,513
5,581,171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の有形固定資産減価償却率は、類似団体、全国平均と比較しても非常に高い水準となっている。要因としては、本町の有形固定資産の多くを占める道路が減価償却済みの資産を多く有しているため、数値が高くなっていることが挙げられる。</a:t>
          </a:r>
        </a:p>
        <a:p>
          <a:r>
            <a:rPr kumimoji="1" lang="ja-JP" altLang="en-US" sz="1100">
              <a:latin typeface="ＭＳ Ｐゴシック" panose="020B0600070205080204" pitchFamily="50" charset="-128"/>
              <a:ea typeface="ＭＳ Ｐゴシック" panose="020B0600070205080204" pitchFamily="50" charset="-128"/>
            </a:rPr>
            <a:t>　今後は公共施設個別計画を策定するにあたり、各施設の老朽化状況を把握し、計画的な施設の維持管理を進めていく。</a:t>
          </a: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132715</xdr:rowOff>
    </xdr:from>
    <xdr:to>
      <xdr:col>23</xdr:col>
      <xdr:colOff>85090</xdr:colOff>
      <xdr:row>34</xdr:row>
      <xdr:rowOff>30026</xdr:rowOff>
    </xdr:to>
    <xdr:cxnSp macro="">
      <xdr:nvCxnSpPr>
        <xdr:cNvPr id="76" name="直線コネクタ 75"/>
        <xdr:cNvCxnSpPr/>
      </xdr:nvCxnSpPr>
      <xdr:spPr>
        <a:xfrm flipV="1">
          <a:off x="4760595" y="4418965"/>
          <a:ext cx="1270" cy="144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33853</xdr:rowOff>
    </xdr:from>
    <xdr:ext cx="405111" cy="259045"/>
    <xdr:sp macro="" textlink="">
      <xdr:nvSpPr>
        <xdr:cNvPr id="77" name="有形固定資産減価償却率最小値テキスト"/>
        <xdr:cNvSpPr txBox="1"/>
      </xdr:nvSpPr>
      <xdr:spPr>
        <a:xfrm>
          <a:off x="4813300" y="5863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30026</xdr:rowOff>
    </xdr:from>
    <xdr:to>
      <xdr:col>23</xdr:col>
      <xdr:colOff>174625</xdr:colOff>
      <xdr:row>34</xdr:row>
      <xdr:rowOff>30026</xdr:rowOff>
    </xdr:to>
    <xdr:cxnSp macro="">
      <xdr:nvCxnSpPr>
        <xdr:cNvPr id="78" name="直線コネクタ 77"/>
        <xdr:cNvCxnSpPr/>
      </xdr:nvCxnSpPr>
      <xdr:spPr>
        <a:xfrm>
          <a:off x="4673600" y="5859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79392</xdr:rowOff>
    </xdr:from>
    <xdr:ext cx="405111" cy="259045"/>
    <xdr:sp macro="" textlink="">
      <xdr:nvSpPr>
        <xdr:cNvPr id="79" name="有形固定資産減価償却率最大値テキスト"/>
        <xdr:cNvSpPr txBox="1"/>
      </xdr:nvSpPr>
      <xdr:spPr>
        <a:xfrm>
          <a:off x="4813300" y="419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132715</xdr:rowOff>
    </xdr:from>
    <xdr:to>
      <xdr:col>23</xdr:col>
      <xdr:colOff>174625</xdr:colOff>
      <xdr:row>25</xdr:row>
      <xdr:rowOff>132715</xdr:rowOff>
    </xdr:to>
    <xdr:cxnSp macro="">
      <xdr:nvCxnSpPr>
        <xdr:cNvPr id="80" name="直線コネクタ 79"/>
        <xdr:cNvCxnSpPr/>
      </xdr:nvCxnSpPr>
      <xdr:spPr>
        <a:xfrm>
          <a:off x="4673600" y="4418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97535</xdr:rowOff>
    </xdr:from>
    <xdr:ext cx="405111" cy="259045"/>
    <xdr:sp macro="" textlink="">
      <xdr:nvSpPr>
        <xdr:cNvPr id="81" name="有形固定資産減価償却率平均値テキスト"/>
        <xdr:cNvSpPr txBox="1"/>
      </xdr:nvSpPr>
      <xdr:spPr>
        <a:xfrm>
          <a:off x="4813300" y="48981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74658</xdr:rowOff>
    </xdr:from>
    <xdr:to>
      <xdr:col>23</xdr:col>
      <xdr:colOff>136525</xdr:colOff>
      <xdr:row>30</xdr:row>
      <xdr:rowOff>4808</xdr:rowOff>
    </xdr:to>
    <xdr:sp macro="" textlink="">
      <xdr:nvSpPr>
        <xdr:cNvPr id="82" name="フローチャート: 判断 81"/>
        <xdr:cNvSpPr/>
      </xdr:nvSpPr>
      <xdr:spPr>
        <a:xfrm>
          <a:off x="4711700" y="504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77742</xdr:rowOff>
    </xdr:from>
    <xdr:to>
      <xdr:col>19</xdr:col>
      <xdr:colOff>187325</xdr:colOff>
      <xdr:row>30</xdr:row>
      <xdr:rowOff>7892</xdr:rowOff>
    </xdr:to>
    <xdr:sp macro="" textlink="">
      <xdr:nvSpPr>
        <xdr:cNvPr id="83" name="フローチャート: 判断 82"/>
        <xdr:cNvSpPr/>
      </xdr:nvSpPr>
      <xdr:spPr>
        <a:xfrm>
          <a:off x="4000500" y="504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56152</xdr:rowOff>
    </xdr:from>
    <xdr:to>
      <xdr:col>15</xdr:col>
      <xdr:colOff>187325</xdr:colOff>
      <xdr:row>29</xdr:row>
      <xdr:rowOff>157752</xdr:rowOff>
    </xdr:to>
    <xdr:sp macro="" textlink="">
      <xdr:nvSpPr>
        <xdr:cNvPr id="84" name="フローチャート: 判断 83"/>
        <xdr:cNvSpPr/>
      </xdr:nvSpPr>
      <xdr:spPr>
        <a:xfrm>
          <a:off x="3238500" y="502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11702</xdr:rowOff>
    </xdr:from>
    <xdr:to>
      <xdr:col>11</xdr:col>
      <xdr:colOff>187325</xdr:colOff>
      <xdr:row>28</xdr:row>
      <xdr:rowOff>113302</xdr:rowOff>
    </xdr:to>
    <xdr:sp macro="" textlink="">
      <xdr:nvSpPr>
        <xdr:cNvPr id="85" name="フローチャート: 判断 84"/>
        <xdr:cNvSpPr/>
      </xdr:nvSpPr>
      <xdr:spPr>
        <a:xfrm>
          <a:off x="2476500" y="48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51798</xdr:rowOff>
    </xdr:from>
    <xdr:to>
      <xdr:col>7</xdr:col>
      <xdr:colOff>187325</xdr:colOff>
      <xdr:row>28</xdr:row>
      <xdr:rowOff>153398</xdr:rowOff>
    </xdr:to>
    <xdr:sp macro="" textlink="">
      <xdr:nvSpPr>
        <xdr:cNvPr id="86" name="フローチャート: 判断 85"/>
        <xdr:cNvSpPr/>
      </xdr:nvSpPr>
      <xdr:spPr>
        <a:xfrm>
          <a:off x="1714500" y="485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150676</xdr:rowOff>
    </xdr:from>
    <xdr:to>
      <xdr:col>23</xdr:col>
      <xdr:colOff>136525</xdr:colOff>
      <xdr:row>34</xdr:row>
      <xdr:rowOff>80826</xdr:rowOff>
    </xdr:to>
    <xdr:sp macro="" textlink="">
      <xdr:nvSpPr>
        <xdr:cNvPr id="92" name="楕円 91"/>
        <xdr:cNvSpPr/>
      </xdr:nvSpPr>
      <xdr:spPr>
        <a:xfrm>
          <a:off x="4711700" y="580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65603</xdr:rowOff>
    </xdr:from>
    <xdr:ext cx="405111" cy="259045"/>
    <xdr:sp macro="" textlink="">
      <xdr:nvSpPr>
        <xdr:cNvPr id="93" name="有形固定資産減価償却率該当値テキスト"/>
        <xdr:cNvSpPr txBox="1"/>
      </xdr:nvSpPr>
      <xdr:spPr>
        <a:xfrm>
          <a:off x="4813300" y="5723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135255</xdr:rowOff>
    </xdr:from>
    <xdr:to>
      <xdr:col>19</xdr:col>
      <xdr:colOff>187325</xdr:colOff>
      <xdr:row>34</xdr:row>
      <xdr:rowOff>65405</xdr:rowOff>
    </xdr:to>
    <xdr:sp macro="" textlink="">
      <xdr:nvSpPr>
        <xdr:cNvPr id="94" name="楕円 93"/>
        <xdr:cNvSpPr/>
      </xdr:nvSpPr>
      <xdr:spPr>
        <a:xfrm>
          <a:off x="4000500" y="579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14605</xdr:rowOff>
    </xdr:from>
    <xdr:to>
      <xdr:col>23</xdr:col>
      <xdr:colOff>85725</xdr:colOff>
      <xdr:row>34</xdr:row>
      <xdr:rowOff>30026</xdr:rowOff>
    </xdr:to>
    <xdr:cxnSp macro="">
      <xdr:nvCxnSpPr>
        <xdr:cNvPr id="95" name="直線コネクタ 94"/>
        <xdr:cNvCxnSpPr/>
      </xdr:nvCxnSpPr>
      <xdr:spPr>
        <a:xfrm>
          <a:off x="4051300" y="5843905"/>
          <a:ext cx="7112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110581</xdr:rowOff>
    </xdr:from>
    <xdr:to>
      <xdr:col>15</xdr:col>
      <xdr:colOff>187325</xdr:colOff>
      <xdr:row>34</xdr:row>
      <xdr:rowOff>40731</xdr:rowOff>
    </xdr:to>
    <xdr:sp macro="" textlink="">
      <xdr:nvSpPr>
        <xdr:cNvPr id="96" name="楕円 95"/>
        <xdr:cNvSpPr/>
      </xdr:nvSpPr>
      <xdr:spPr>
        <a:xfrm>
          <a:off x="3238500" y="576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161381</xdr:rowOff>
    </xdr:from>
    <xdr:to>
      <xdr:col>19</xdr:col>
      <xdr:colOff>136525</xdr:colOff>
      <xdr:row>34</xdr:row>
      <xdr:rowOff>14605</xdr:rowOff>
    </xdr:to>
    <xdr:cxnSp macro="">
      <xdr:nvCxnSpPr>
        <xdr:cNvPr id="97" name="直線コネクタ 96"/>
        <xdr:cNvCxnSpPr/>
      </xdr:nvCxnSpPr>
      <xdr:spPr>
        <a:xfrm>
          <a:off x="3289300" y="5819231"/>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85906</xdr:rowOff>
    </xdr:from>
    <xdr:to>
      <xdr:col>11</xdr:col>
      <xdr:colOff>187325</xdr:colOff>
      <xdr:row>34</xdr:row>
      <xdr:rowOff>16056</xdr:rowOff>
    </xdr:to>
    <xdr:sp macro="" textlink="">
      <xdr:nvSpPr>
        <xdr:cNvPr id="98" name="楕円 97"/>
        <xdr:cNvSpPr/>
      </xdr:nvSpPr>
      <xdr:spPr>
        <a:xfrm>
          <a:off x="2476500" y="574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136706</xdr:rowOff>
    </xdr:from>
    <xdr:to>
      <xdr:col>15</xdr:col>
      <xdr:colOff>136525</xdr:colOff>
      <xdr:row>33</xdr:row>
      <xdr:rowOff>161381</xdr:rowOff>
    </xdr:to>
    <xdr:cxnSp macro="">
      <xdr:nvCxnSpPr>
        <xdr:cNvPr id="99" name="直線コネクタ 98"/>
        <xdr:cNvCxnSpPr/>
      </xdr:nvCxnSpPr>
      <xdr:spPr>
        <a:xfrm>
          <a:off x="2527300" y="5794556"/>
          <a:ext cx="7620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24419</xdr:rowOff>
    </xdr:from>
    <xdr:ext cx="405111" cy="259045"/>
    <xdr:sp macro="" textlink="">
      <xdr:nvSpPr>
        <xdr:cNvPr id="100" name="n_1aveValue有形固定資産減価償却率"/>
        <xdr:cNvSpPr txBox="1"/>
      </xdr:nvSpPr>
      <xdr:spPr>
        <a:xfrm>
          <a:off x="3836044" y="4825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2829</xdr:rowOff>
    </xdr:from>
    <xdr:ext cx="405111" cy="259045"/>
    <xdr:sp macro="" textlink="">
      <xdr:nvSpPr>
        <xdr:cNvPr id="101" name="n_2aveValue有形固定資産減価償却率"/>
        <xdr:cNvSpPr txBox="1"/>
      </xdr:nvSpPr>
      <xdr:spPr>
        <a:xfrm>
          <a:off x="3086744" y="480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129829</xdr:rowOff>
    </xdr:from>
    <xdr:ext cx="405111" cy="259045"/>
    <xdr:sp macro="" textlink="">
      <xdr:nvSpPr>
        <xdr:cNvPr id="102" name="n_3aveValue有形固定資産減価償却率"/>
        <xdr:cNvSpPr txBox="1"/>
      </xdr:nvSpPr>
      <xdr:spPr>
        <a:xfrm>
          <a:off x="2324744" y="4587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169925</xdr:rowOff>
    </xdr:from>
    <xdr:ext cx="405111" cy="259045"/>
    <xdr:sp macro="" textlink="">
      <xdr:nvSpPr>
        <xdr:cNvPr id="103" name="n_4aveValue有形固定資産減価償却率"/>
        <xdr:cNvSpPr txBox="1"/>
      </xdr:nvSpPr>
      <xdr:spPr>
        <a:xfrm>
          <a:off x="1562744" y="4627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56532</xdr:rowOff>
    </xdr:from>
    <xdr:ext cx="405111" cy="259045"/>
    <xdr:sp macro="" textlink="">
      <xdr:nvSpPr>
        <xdr:cNvPr id="104" name="n_1mainValue有形固定資産減価償却率"/>
        <xdr:cNvSpPr txBox="1"/>
      </xdr:nvSpPr>
      <xdr:spPr>
        <a:xfrm>
          <a:off x="3836044" y="5885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31858</xdr:rowOff>
    </xdr:from>
    <xdr:ext cx="405111" cy="259045"/>
    <xdr:sp macro="" textlink="">
      <xdr:nvSpPr>
        <xdr:cNvPr id="105" name="n_2mainValue有形固定資産減価償却率"/>
        <xdr:cNvSpPr txBox="1"/>
      </xdr:nvSpPr>
      <xdr:spPr>
        <a:xfrm>
          <a:off x="3086744" y="586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7183</xdr:rowOff>
    </xdr:from>
    <xdr:ext cx="405111" cy="259045"/>
    <xdr:sp macro="" textlink="">
      <xdr:nvSpPr>
        <xdr:cNvPr id="106" name="n_3mainValue有形固定資産減価償却率"/>
        <xdr:cNvSpPr txBox="1"/>
      </xdr:nvSpPr>
      <xdr:spPr>
        <a:xfrm>
          <a:off x="2324744" y="583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[ 262.1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の債務償還比率は類似団体平均を大幅に下回っている。主な要因としては計画的な繰り上げ償還を行い、地方債残高を減少させてきた結果であると考えている。今後も、計画的に地方債を活用しつつ、全体的な財務状況を踏まえて債務償還比率の現状維持に努めていく。</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96647</xdr:rowOff>
    </xdr:to>
    <xdr:cxnSp macro="">
      <xdr:nvCxnSpPr>
        <xdr:cNvPr id="135" name="直線コネクタ 134"/>
        <xdr:cNvCxnSpPr/>
      </xdr:nvCxnSpPr>
      <xdr:spPr>
        <a:xfrm flipV="1">
          <a:off x="14793595" y="4541308"/>
          <a:ext cx="1269" cy="1384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100474</xdr:rowOff>
    </xdr:from>
    <xdr:ext cx="560923" cy="259045"/>
    <xdr:sp macro="" textlink="">
      <xdr:nvSpPr>
        <xdr:cNvPr id="136" name="債務償還比率最小値テキスト"/>
        <xdr:cNvSpPr txBox="1"/>
      </xdr:nvSpPr>
      <xdr:spPr>
        <a:xfrm>
          <a:off x="14846300" y="592977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96647</xdr:rowOff>
    </xdr:from>
    <xdr:to>
      <xdr:col>76</xdr:col>
      <xdr:colOff>111125</xdr:colOff>
      <xdr:row>34</xdr:row>
      <xdr:rowOff>96647</xdr:rowOff>
    </xdr:to>
    <xdr:cxnSp macro="">
      <xdr:nvCxnSpPr>
        <xdr:cNvPr id="137" name="直線コネクタ 136"/>
        <xdr:cNvCxnSpPr/>
      </xdr:nvCxnSpPr>
      <xdr:spPr>
        <a:xfrm>
          <a:off x="14706600" y="5925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121436</xdr:rowOff>
    </xdr:from>
    <xdr:ext cx="469744" cy="259045"/>
    <xdr:sp macro="" textlink="">
      <xdr:nvSpPr>
        <xdr:cNvPr id="140" name="債務償還比率平均値テキスト"/>
        <xdr:cNvSpPr txBox="1"/>
      </xdr:nvSpPr>
      <xdr:spPr>
        <a:xfrm>
          <a:off x="14846300" y="50934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143009</xdr:rowOff>
    </xdr:from>
    <xdr:to>
      <xdr:col>76</xdr:col>
      <xdr:colOff>73025</xdr:colOff>
      <xdr:row>30</xdr:row>
      <xdr:rowOff>73159</xdr:rowOff>
    </xdr:to>
    <xdr:sp macro="" textlink="">
      <xdr:nvSpPr>
        <xdr:cNvPr id="141" name="フローチャート: 判断 140"/>
        <xdr:cNvSpPr/>
      </xdr:nvSpPr>
      <xdr:spPr>
        <a:xfrm>
          <a:off x="14744700" y="5115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70563</xdr:rowOff>
    </xdr:from>
    <xdr:to>
      <xdr:col>72</xdr:col>
      <xdr:colOff>123825</xdr:colOff>
      <xdr:row>30</xdr:row>
      <xdr:rowOff>713</xdr:rowOff>
    </xdr:to>
    <xdr:sp macro="" textlink="">
      <xdr:nvSpPr>
        <xdr:cNvPr id="142" name="フローチャート: 判断 141"/>
        <xdr:cNvSpPr/>
      </xdr:nvSpPr>
      <xdr:spPr>
        <a:xfrm>
          <a:off x="14033500" y="504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60847</xdr:rowOff>
    </xdr:from>
    <xdr:to>
      <xdr:col>68</xdr:col>
      <xdr:colOff>123825</xdr:colOff>
      <xdr:row>29</xdr:row>
      <xdr:rowOff>162447</xdr:rowOff>
    </xdr:to>
    <xdr:sp macro="" textlink="">
      <xdr:nvSpPr>
        <xdr:cNvPr id="143" name="フローチャート: 判断 142"/>
        <xdr:cNvSpPr/>
      </xdr:nvSpPr>
      <xdr:spPr>
        <a:xfrm>
          <a:off x="13271500" y="503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49932</xdr:rowOff>
    </xdr:from>
    <xdr:to>
      <xdr:col>64</xdr:col>
      <xdr:colOff>123825</xdr:colOff>
      <xdr:row>29</xdr:row>
      <xdr:rowOff>151532</xdr:rowOff>
    </xdr:to>
    <xdr:sp macro="" textlink="">
      <xdr:nvSpPr>
        <xdr:cNvPr id="144" name="フローチャート: 判断 143"/>
        <xdr:cNvSpPr/>
      </xdr:nvSpPr>
      <xdr:spPr>
        <a:xfrm>
          <a:off x="12509500" y="502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76920</xdr:rowOff>
    </xdr:from>
    <xdr:to>
      <xdr:col>60</xdr:col>
      <xdr:colOff>123825</xdr:colOff>
      <xdr:row>30</xdr:row>
      <xdr:rowOff>7070</xdr:rowOff>
    </xdr:to>
    <xdr:sp macro="" textlink="">
      <xdr:nvSpPr>
        <xdr:cNvPr id="145" name="フローチャート: 判断 144"/>
        <xdr:cNvSpPr/>
      </xdr:nvSpPr>
      <xdr:spPr>
        <a:xfrm>
          <a:off x="11747500" y="504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4283</xdr:rowOff>
    </xdr:from>
    <xdr:to>
      <xdr:col>76</xdr:col>
      <xdr:colOff>73025</xdr:colOff>
      <xdr:row>28</xdr:row>
      <xdr:rowOff>105883</xdr:rowOff>
    </xdr:to>
    <xdr:sp macro="" textlink="">
      <xdr:nvSpPr>
        <xdr:cNvPr id="151" name="楕円 150"/>
        <xdr:cNvSpPr/>
      </xdr:nvSpPr>
      <xdr:spPr>
        <a:xfrm>
          <a:off x="14744700" y="480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27160</xdr:rowOff>
    </xdr:from>
    <xdr:ext cx="469744" cy="259045"/>
    <xdr:sp macro="" textlink="">
      <xdr:nvSpPr>
        <xdr:cNvPr id="152" name="債務償還比率該当値テキスト"/>
        <xdr:cNvSpPr txBox="1"/>
      </xdr:nvSpPr>
      <xdr:spPr>
        <a:xfrm>
          <a:off x="14846300" y="465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121038</xdr:rowOff>
    </xdr:from>
    <xdr:to>
      <xdr:col>72</xdr:col>
      <xdr:colOff>123825</xdr:colOff>
      <xdr:row>28</xdr:row>
      <xdr:rowOff>51188</xdr:rowOff>
    </xdr:to>
    <xdr:sp macro="" textlink="">
      <xdr:nvSpPr>
        <xdr:cNvPr id="153" name="楕円 152"/>
        <xdr:cNvSpPr/>
      </xdr:nvSpPr>
      <xdr:spPr>
        <a:xfrm>
          <a:off x="14033500" y="475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388</xdr:rowOff>
    </xdr:from>
    <xdr:to>
      <xdr:col>76</xdr:col>
      <xdr:colOff>22225</xdr:colOff>
      <xdr:row>28</xdr:row>
      <xdr:rowOff>55083</xdr:rowOff>
    </xdr:to>
    <xdr:cxnSp macro="">
      <xdr:nvCxnSpPr>
        <xdr:cNvPr id="154" name="直線コネクタ 153"/>
        <xdr:cNvCxnSpPr/>
      </xdr:nvCxnSpPr>
      <xdr:spPr>
        <a:xfrm>
          <a:off x="14084300" y="4800988"/>
          <a:ext cx="711200" cy="5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109524</xdr:rowOff>
    </xdr:from>
    <xdr:to>
      <xdr:col>68</xdr:col>
      <xdr:colOff>123825</xdr:colOff>
      <xdr:row>28</xdr:row>
      <xdr:rowOff>39674</xdr:rowOff>
    </xdr:to>
    <xdr:sp macro="" textlink="">
      <xdr:nvSpPr>
        <xdr:cNvPr id="155" name="楕円 154"/>
        <xdr:cNvSpPr/>
      </xdr:nvSpPr>
      <xdr:spPr>
        <a:xfrm>
          <a:off x="13271500" y="47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160324</xdr:rowOff>
    </xdr:from>
    <xdr:to>
      <xdr:col>72</xdr:col>
      <xdr:colOff>73025</xdr:colOff>
      <xdr:row>28</xdr:row>
      <xdr:rowOff>388</xdr:rowOff>
    </xdr:to>
    <xdr:cxnSp macro="">
      <xdr:nvCxnSpPr>
        <xdr:cNvPr id="156" name="直線コネクタ 155"/>
        <xdr:cNvCxnSpPr/>
      </xdr:nvCxnSpPr>
      <xdr:spPr>
        <a:xfrm>
          <a:off x="13322300" y="4789474"/>
          <a:ext cx="762000" cy="1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93211</xdr:rowOff>
    </xdr:from>
    <xdr:to>
      <xdr:col>64</xdr:col>
      <xdr:colOff>123825</xdr:colOff>
      <xdr:row>28</xdr:row>
      <xdr:rowOff>23361</xdr:rowOff>
    </xdr:to>
    <xdr:sp macro="" textlink="">
      <xdr:nvSpPr>
        <xdr:cNvPr id="157" name="楕円 156"/>
        <xdr:cNvSpPr/>
      </xdr:nvSpPr>
      <xdr:spPr>
        <a:xfrm>
          <a:off x="12509500" y="472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144011</xdr:rowOff>
    </xdr:from>
    <xdr:to>
      <xdr:col>68</xdr:col>
      <xdr:colOff>73025</xdr:colOff>
      <xdr:row>27</xdr:row>
      <xdr:rowOff>160324</xdr:rowOff>
    </xdr:to>
    <xdr:cxnSp macro="">
      <xdr:nvCxnSpPr>
        <xdr:cNvPr id="158" name="直線コネクタ 157"/>
        <xdr:cNvCxnSpPr/>
      </xdr:nvCxnSpPr>
      <xdr:spPr>
        <a:xfrm>
          <a:off x="12560300" y="4773161"/>
          <a:ext cx="762000" cy="1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104486</xdr:rowOff>
    </xdr:from>
    <xdr:to>
      <xdr:col>60</xdr:col>
      <xdr:colOff>123825</xdr:colOff>
      <xdr:row>28</xdr:row>
      <xdr:rowOff>34636</xdr:rowOff>
    </xdr:to>
    <xdr:sp macro="" textlink="">
      <xdr:nvSpPr>
        <xdr:cNvPr id="159" name="楕円 158"/>
        <xdr:cNvSpPr/>
      </xdr:nvSpPr>
      <xdr:spPr>
        <a:xfrm>
          <a:off x="11747500" y="473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144011</xdr:rowOff>
    </xdr:from>
    <xdr:to>
      <xdr:col>64</xdr:col>
      <xdr:colOff>73025</xdr:colOff>
      <xdr:row>27</xdr:row>
      <xdr:rowOff>155286</xdr:rowOff>
    </xdr:to>
    <xdr:cxnSp macro="">
      <xdr:nvCxnSpPr>
        <xdr:cNvPr id="160" name="直線コネクタ 159"/>
        <xdr:cNvCxnSpPr/>
      </xdr:nvCxnSpPr>
      <xdr:spPr>
        <a:xfrm flipV="1">
          <a:off x="11798300" y="4773161"/>
          <a:ext cx="762000" cy="1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163290</xdr:rowOff>
    </xdr:from>
    <xdr:ext cx="469744" cy="259045"/>
    <xdr:sp macro="" textlink="">
      <xdr:nvSpPr>
        <xdr:cNvPr id="161" name="n_1aveValue債務償還比率"/>
        <xdr:cNvSpPr txBox="1"/>
      </xdr:nvSpPr>
      <xdr:spPr>
        <a:xfrm>
          <a:off x="13836727" y="51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153574</xdr:rowOff>
    </xdr:from>
    <xdr:ext cx="469744" cy="259045"/>
    <xdr:sp macro="" textlink="">
      <xdr:nvSpPr>
        <xdr:cNvPr id="162" name="n_2aveValue債務償還比率"/>
        <xdr:cNvSpPr txBox="1"/>
      </xdr:nvSpPr>
      <xdr:spPr>
        <a:xfrm>
          <a:off x="13087427" y="5125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142659</xdr:rowOff>
    </xdr:from>
    <xdr:ext cx="469744" cy="259045"/>
    <xdr:sp macro="" textlink="">
      <xdr:nvSpPr>
        <xdr:cNvPr id="163" name="n_3aveValue債務償還比率"/>
        <xdr:cNvSpPr txBox="1"/>
      </xdr:nvSpPr>
      <xdr:spPr>
        <a:xfrm>
          <a:off x="12325427" y="511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169647</xdr:rowOff>
    </xdr:from>
    <xdr:ext cx="469744" cy="259045"/>
    <xdr:sp macro="" textlink="">
      <xdr:nvSpPr>
        <xdr:cNvPr id="164" name="n_4aveValue債務償還比率"/>
        <xdr:cNvSpPr txBox="1"/>
      </xdr:nvSpPr>
      <xdr:spPr>
        <a:xfrm>
          <a:off x="11563427" y="514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67715</xdr:rowOff>
    </xdr:from>
    <xdr:ext cx="469744" cy="259045"/>
    <xdr:sp macro="" textlink="">
      <xdr:nvSpPr>
        <xdr:cNvPr id="165" name="n_1mainValue債務償還比率"/>
        <xdr:cNvSpPr txBox="1"/>
      </xdr:nvSpPr>
      <xdr:spPr>
        <a:xfrm>
          <a:off x="13836727" y="452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56201</xdr:rowOff>
    </xdr:from>
    <xdr:ext cx="469744" cy="259045"/>
    <xdr:sp macro="" textlink="">
      <xdr:nvSpPr>
        <xdr:cNvPr id="166" name="n_2mainValue債務償還比率"/>
        <xdr:cNvSpPr txBox="1"/>
      </xdr:nvSpPr>
      <xdr:spPr>
        <a:xfrm>
          <a:off x="13087427" y="451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39888</xdr:rowOff>
    </xdr:from>
    <xdr:ext cx="469744" cy="259045"/>
    <xdr:sp macro="" textlink="">
      <xdr:nvSpPr>
        <xdr:cNvPr id="167" name="n_3mainValue債務償還比率"/>
        <xdr:cNvSpPr txBox="1"/>
      </xdr:nvSpPr>
      <xdr:spPr>
        <a:xfrm>
          <a:off x="12325427" y="449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51163</xdr:rowOff>
    </xdr:from>
    <xdr:ext cx="469744" cy="259045"/>
    <xdr:sp macro="" textlink="">
      <xdr:nvSpPr>
        <xdr:cNvPr id="168" name="n_4mainValue債務償還比率"/>
        <xdr:cNvSpPr txBox="1"/>
      </xdr:nvSpPr>
      <xdr:spPr>
        <a:xfrm>
          <a:off x="11563427" y="450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11,406
11,297
301.98
9,463,298
8,610,051
816,648
5,741,513
5,581,171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135255</xdr:rowOff>
    </xdr:from>
    <xdr:to>
      <xdr:col>24</xdr:col>
      <xdr:colOff>62865</xdr:colOff>
      <xdr:row>41</xdr:row>
      <xdr:rowOff>160020</xdr:rowOff>
    </xdr:to>
    <xdr:cxnSp macro="">
      <xdr:nvCxnSpPr>
        <xdr:cNvPr id="57" name="直線コネクタ 56"/>
        <xdr:cNvCxnSpPr/>
      </xdr:nvCxnSpPr>
      <xdr:spPr>
        <a:xfrm flipV="1">
          <a:off x="4634865" y="5964555"/>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163847</xdr:rowOff>
    </xdr:from>
    <xdr:ext cx="405111" cy="259045"/>
    <xdr:sp macro="" textlink="">
      <xdr:nvSpPr>
        <xdr:cNvPr id="58" name="【道路】&#10;有形固定資産減価償却率最小値テキスト"/>
        <xdr:cNvSpPr txBox="1"/>
      </xdr:nvSpPr>
      <xdr:spPr>
        <a:xfrm>
          <a:off x="46736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160020</xdr:rowOff>
    </xdr:from>
    <xdr:to>
      <xdr:col>24</xdr:col>
      <xdr:colOff>152400</xdr:colOff>
      <xdr:row>41</xdr:row>
      <xdr:rowOff>160020</xdr:rowOff>
    </xdr:to>
    <xdr:cxnSp macro="">
      <xdr:nvCxnSpPr>
        <xdr:cNvPr id="59" name="直線コネクタ 58"/>
        <xdr:cNvCxnSpPr/>
      </xdr:nvCxnSpPr>
      <xdr:spPr>
        <a:xfrm>
          <a:off x="4546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81932</xdr:rowOff>
    </xdr:from>
    <xdr:ext cx="405111" cy="259045"/>
    <xdr:sp macro="" textlink="">
      <xdr:nvSpPr>
        <xdr:cNvPr id="60" name="【道路】&#10;有形固定資産減価償却率最大値テキスト"/>
        <xdr:cNvSpPr txBox="1"/>
      </xdr:nvSpPr>
      <xdr:spPr>
        <a:xfrm>
          <a:off x="4673600"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135255</xdr:rowOff>
    </xdr:from>
    <xdr:to>
      <xdr:col>24</xdr:col>
      <xdr:colOff>152400</xdr:colOff>
      <xdr:row>34</xdr:row>
      <xdr:rowOff>135255</xdr:rowOff>
    </xdr:to>
    <xdr:cxnSp macro="">
      <xdr:nvCxnSpPr>
        <xdr:cNvPr id="61" name="直線コネクタ 60"/>
        <xdr:cNvCxnSpPr/>
      </xdr:nvCxnSpPr>
      <xdr:spPr>
        <a:xfrm>
          <a:off x="4546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134002</xdr:rowOff>
    </xdr:from>
    <xdr:ext cx="405111" cy="259045"/>
    <xdr:sp macro="" textlink="">
      <xdr:nvSpPr>
        <xdr:cNvPr id="62" name="【道路】&#10;有形固定資産減価償却率平均値テキスト"/>
        <xdr:cNvSpPr txBox="1"/>
      </xdr:nvSpPr>
      <xdr:spPr>
        <a:xfrm>
          <a:off x="4673600" y="630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63" name="フローチャート: 判断 62"/>
        <xdr:cNvSpPr/>
      </xdr:nvSpPr>
      <xdr:spPr>
        <a:xfrm>
          <a:off x="4584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128270</xdr:rowOff>
    </xdr:from>
    <xdr:to>
      <xdr:col>20</xdr:col>
      <xdr:colOff>38100</xdr:colOff>
      <xdr:row>38</xdr:row>
      <xdr:rowOff>58420</xdr:rowOff>
    </xdr:to>
    <xdr:sp macro="" textlink="">
      <xdr:nvSpPr>
        <xdr:cNvPr id="64" name="フローチャート: 判断 63"/>
        <xdr:cNvSpPr/>
      </xdr:nvSpPr>
      <xdr:spPr>
        <a:xfrm>
          <a:off x="3746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5" name="フローチャート: 判断 64"/>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80645</xdr:rowOff>
    </xdr:from>
    <xdr:to>
      <xdr:col>10</xdr:col>
      <xdr:colOff>165100</xdr:colOff>
      <xdr:row>38</xdr:row>
      <xdr:rowOff>10795</xdr:rowOff>
    </xdr:to>
    <xdr:sp macro="" textlink="">
      <xdr:nvSpPr>
        <xdr:cNvPr id="66" name="フローチャート: 判断 65"/>
        <xdr:cNvSpPr/>
      </xdr:nvSpPr>
      <xdr:spPr>
        <a:xfrm>
          <a:off x="1968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137795</xdr:rowOff>
    </xdr:from>
    <xdr:to>
      <xdr:col>6</xdr:col>
      <xdr:colOff>38100</xdr:colOff>
      <xdr:row>37</xdr:row>
      <xdr:rowOff>67945</xdr:rowOff>
    </xdr:to>
    <xdr:sp macro="" textlink="">
      <xdr:nvSpPr>
        <xdr:cNvPr id="67" name="フローチャート: 判断 66"/>
        <xdr:cNvSpPr/>
      </xdr:nvSpPr>
      <xdr:spPr>
        <a:xfrm>
          <a:off x="1079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69215</xdr:rowOff>
    </xdr:from>
    <xdr:to>
      <xdr:col>24</xdr:col>
      <xdr:colOff>114300</xdr:colOff>
      <xdr:row>41</xdr:row>
      <xdr:rowOff>170815</xdr:rowOff>
    </xdr:to>
    <xdr:sp macro="" textlink="">
      <xdr:nvSpPr>
        <xdr:cNvPr id="73" name="楕円 72"/>
        <xdr:cNvSpPr/>
      </xdr:nvSpPr>
      <xdr:spPr>
        <a:xfrm>
          <a:off x="4584700" y="709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155592</xdr:rowOff>
    </xdr:from>
    <xdr:ext cx="405111" cy="259045"/>
    <xdr:sp macro="" textlink="">
      <xdr:nvSpPr>
        <xdr:cNvPr id="74" name="【道路】&#10;有形固定資産減価償却率該当値テキスト"/>
        <xdr:cNvSpPr txBox="1"/>
      </xdr:nvSpPr>
      <xdr:spPr>
        <a:xfrm>
          <a:off x="4673600" y="701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63500</xdr:rowOff>
    </xdr:from>
    <xdr:to>
      <xdr:col>20</xdr:col>
      <xdr:colOff>38100</xdr:colOff>
      <xdr:row>41</xdr:row>
      <xdr:rowOff>165100</xdr:rowOff>
    </xdr:to>
    <xdr:sp macro="" textlink="">
      <xdr:nvSpPr>
        <xdr:cNvPr id="75" name="楕円 74"/>
        <xdr:cNvSpPr/>
      </xdr:nvSpPr>
      <xdr:spPr>
        <a:xfrm>
          <a:off x="37465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114300</xdr:rowOff>
    </xdr:from>
    <xdr:to>
      <xdr:col>24</xdr:col>
      <xdr:colOff>63500</xdr:colOff>
      <xdr:row>41</xdr:row>
      <xdr:rowOff>120015</xdr:rowOff>
    </xdr:to>
    <xdr:cxnSp macro="">
      <xdr:nvCxnSpPr>
        <xdr:cNvPr id="76" name="直線コネクタ 75"/>
        <xdr:cNvCxnSpPr/>
      </xdr:nvCxnSpPr>
      <xdr:spPr>
        <a:xfrm>
          <a:off x="3797300" y="714375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52070</xdr:rowOff>
    </xdr:from>
    <xdr:to>
      <xdr:col>15</xdr:col>
      <xdr:colOff>101600</xdr:colOff>
      <xdr:row>41</xdr:row>
      <xdr:rowOff>153670</xdr:rowOff>
    </xdr:to>
    <xdr:sp macro="" textlink="">
      <xdr:nvSpPr>
        <xdr:cNvPr id="77" name="楕円 76"/>
        <xdr:cNvSpPr/>
      </xdr:nvSpPr>
      <xdr:spPr>
        <a:xfrm>
          <a:off x="2857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102870</xdr:rowOff>
    </xdr:from>
    <xdr:to>
      <xdr:col>19</xdr:col>
      <xdr:colOff>177800</xdr:colOff>
      <xdr:row>41</xdr:row>
      <xdr:rowOff>114300</xdr:rowOff>
    </xdr:to>
    <xdr:cxnSp macro="">
      <xdr:nvCxnSpPr>
        <xdr:cNvPr id="78" name="直線コネクタ 77"/>
        <xdr:cNvCxnSpPr/>
      </xdr:nvCxnSpPr>
      <xdr:spPr>
        <a:xfrm>
          <a:off x="2908300" y="71323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40640</xdr:rowOff>
    </xdr:from>
    <xdr:to>
      <xdr:col>10</xdr:col>
      <xdr:colOff>165100</xdr:colOff>
      <xdr:row>41</xdr:row>
      <xdr:rowOff>142240</xdr:rowOff>
    </xdr:to>
    <xdr:sp macro="" textlink="">
      <xdr:nvSpPr>
        <xdr:cNvPr id="79" name="楕円 78"/>
        <xdr:cNvSpPr/>
      </xdr:nvSpPr>
      <xdr:spPr>
        <a:xfrm>
          <a:off x="1968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91440</xdr:rowOff>
    </xdr:from>
    <xdr:to>
      <xdr:col>15</xdr:col>
      <xdr:colOff>50800</xdr:colOff>
      <xdr:row>41</xdr:row>
      <xdr:rowOff>102870</xdr:rowOff>
    </xdr:to>
    <xdr:cxnSp macro="">
      <xdr:nvCxnSpPr>
        <xdr:cNvPr id="80" name="直線コネクタ 79"/>
        <xdr:cNvCxnSpPr/>
      </xdr:nvCxnSpPr>
      <xdr:spPr>
        <a:xfrm>
          <a:off x="2019300" y="71208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74947</xdr:rowOff>
    </xdr:from>
    <xdr:ext cx="405111" cy="259045"/>
    <xdr:sp macro="" textlink="">
      <xdr:nvSpPr>
        <xdr:cNvPr id="81" name="n_1aveValue【道路】&#10;有形固定資産減価償却率"/>
        <xdr:cNvSpPr txBox="1"/>
      </xdr:nvSpPr>
      <xdr:spPr>
        <a:xfrm>
          <a:off x="3582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82" name="n_2aveValue【道路】&#10;有形固定資産減価償却率"/>
        <xdr:cNvSpPr txBox="1"/>
      </xdr:nvSpPr>
      <xdr:spPr>
        <a:xfrm>
          <a:off x="2705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27322</xdr:rowOff>
    </xdr:from>
    <xdr:ext cx="405111" cy="259045"/>
    <xdr:sp macro="" textlink="">
      <xdr:nvSpPr>
        <xdr:cNvPr id="83" name="n_3aveValue【道路】&#10;有形固定資産減価償却率"/>
        <xdr:cNvSpPr txBox="1"/>
      </xdr:nvSpPr>
      <xdr:spPr>
        <a:xfrm>
          <a:off x="1816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84472</xdr:rowOff>
    </xdr:from>
    <xdr:ext cx="405111" cy="259045"/>
    <xdr:sp macro="" textlink="">
      <xdr:nvSpPr>
        <xdr:cNvPr id="84" name="n_4aveValue【道路】&#10;有形固定資産減価償却率"/>
        <xdr:cNvSpPr txBox="1"/>
      </xdr:nvSpPr>
      <xdr:spPr>
        <a:xfrm>
          <a:off x="927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156227</xdr:rowOff>
    </xdr:from>
    <xdr:ext cx="405111" cy="259045"/>
    <xdr:sp macro="" textlink="">
      <xdr:nvSpPr>
        <xdr:cNvPr id="85" name="n_1mainValue【道路】&#10;有形固定資産減価償却率"/>
        <xdr:cNvSpPr txBox="1"/>
      </xdr:nvSpPr>
      <xdr:spPr>
        <a:xfrm>
          <a:off x="3582044"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144797</xdr:rowOff>
    </xdr:from>
    <xdr:ext cx="405111" cy="259045"/>
    <xdr:sp macro="" textlink="">
      <xdr:nvSpPr>
        <xdr:cNvPr id="86" name="n_2mainValue【道路】&#10;有形固定資産減価償却率"/>
        <xdr:cNvSpPr txBox="1"/>
      </xdr:nvSpPr>
      <xdr:spPr>
        <a:xfrm>
          <a:off x="2705744" y="717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133367</xdr:rowOff>
    </xdr:from>
    <xdr:ext cx="405111" cy="259045"/>
    <xdr:sp macro="" textlink="">
      <xdr:nvSpPr>
        <xdr:cNvPr id="87" name="n_3mainValue【道路】&#10;有形固定資産減価償却率"/>
        <xdr:cNvSpPr txBox="1"/>
      </xdr:nvSpPr>
      <xdr:spPr>
        <a:xfrm>
          <a:off x="1816744" y="716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124320</xdr:rowOff>
    </xdr:from>
    <xdr:to>
      <xdr:col>54</xdr:col>
      <xdr:colOff>189865</xdr:colOff>
      <xdr:row>42</xdr:row>
      <xdr:rowOff>819</xdr:rowOff>
    </xdr:to>
    <xdr:cxnSp macro="">
      <xdr:nvCxnSpPr>
        <xdr:cNvPr id="111" name="直線コネクタ 110"/>
        <xdr:cNvCxnSpPr/>
      </xdr:nvCxnSpPr>
      <xdr:spPr>
        <a:xfrm flipV="1">
          <a:off x="10476865" y="5953620"/>
          <a:ext cx="0" cy="1248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4646</xdr:rowOff>
    </xdr:from>
    <xdr:ext cx="469744" cy="259045"/>
    <xdr:sp macro="" textlink="">
      <xdr:nvSpPr>
        <xdr:cNvPr id="112" name="【道路】&#10;一人当たり延長最小値テキスト"/>
        <xdr:cNvSpPr txBox="1"/>
      </xdr:nvSpPr>
      <xdr:spPr>
        <a:xfrm>
          <a:off x="10515600" y="720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819</xdr:rowOff>
    </xdr:from>
    <xdr:to>
      <xdr:col>55</xdr:col>
      <xdr:colOff>88900</xdr:colOff>
      <xdr:row>42</xdr:row>
      <xdr:rowOff>819</xdr:rowOff>
    </xdr:to>
    <xdr:cxnSp macro="">
      <xdr:nvCxnSpPr>
        <xdr:cNvPr id="113" name="直線コネクタ 112"/>
        <xdr:cNvCxnSpPr/>
      </xdr:nvCxnSpPr>
      <xdr:spPr>
        <a:xfrm>
          <a:off x="10388600" y="7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70997</xdr:rowOff>
    </xdr:from>
    <xdr:ext cx="534377" cy="259045"/>
    <xdr:sp macro="" textlink="">
      <xdr:nvSpPr>
        <xdr:cNvPr id="114" name="【道路】&#10;一人当たり延長最大値テキスト"/>
        <xdr:cNvSpPr txBox="1"/>
      </xdr:nvSpPr>
      <xdr:spPr>
        <a:xfrm>
          <a:off x="10515600" y="572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124320</xdr:rowOff>
    </xdr:from>
    <xdr:to>
      <xdr:col>55</xdr:col>
      <xdr:colOff>88900</xdr:colOff>
      <xdr:row>34</xdr:row>
      <xdr:rowOff>124320</xdr:rowOff>
    </xdr:to>
    <xdr:cxnSp macro="">
      <xdr:nvCxnSpPr>
        <xdr:cNvPr id="115" name="直線コネクタ 114"/>
        <xdr:cNvCxnSpPr/>
      </xdr:nvCxnSpPr>
      <xdr:spPr>
        <a:xfrm>
          <a:off x="10388600" y="595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81951</xdr:rowOff>
    </xdr:from>
    <xdr:ext cx="534377" cy="259045"/>
    <xdr:sp macro="" textlink="">
      <xdr:nvSpPr>
        <xdr:cNvPr id="116" name="【道路】&#10;一人当たり延長平均値テキスト"/>
        <xdr:cNvSpPr txBox="1"/>
      </xdr:nvSpPr>
      <xdr:spPr>
        <a:xfrm>
          <a:off x="10515600" y="6768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103524</xdr:rowOff>
    </xdr:from>
    <xdr:to>
      <xdr:col>55</xdr:col>
      <xdr:colOff>50800</xdr:colOff>
      <xdr:row>40</xdr:row>
      <xdr:rowOff>33674</xdr:rowOff>
    </xdr:to>
    <xdr:sp macro="" textlink="">
      <xdr:nvSpPr>
        <xdr:cNvPr id="117" name="フローチャート: 判断 116"/>
        <xdr:cNvSpPr/>
      </xdr:nvSpPr>
      <xdr:spPr>
        <a:xfrm>
          <a:off x="10426700" y="679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123641</xdr:rowOff>
    </xdr:from>
    <xdr:to>
      <xdr:col>50</xdr:col>
      <xdr:colOff>165100</xdr:colOff>
      <xdr:row>40</xdr:row>
      <xdr:rowOff>53791</xdr:rowOff>
    </xdr:to>
    <xdr:sp macro="" textlink="">
      <xdr:nvSpPr>
        <xdr:cNvPr id="118" name="フローチャート: 判断 117"/>
        <xdr:cNvSpPr/>
      </xdr:nvSpPr>
      <xdr:spPr>
        <a:xfrm>
          <a:off x="9588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126041</xdr:rowOff>
    </xdr:from>
    <xdr:to>
      <xdr:col>46</xdr:col>
      <xdr:colOff>38100</xdr:colOff>
      <xdr:row>40</xdr:row>
      <xdr:rowOff>56191</xdr:rowOff>
    </xdr:to>
    <xdr:sp macro="" textlink="">
      <xdr:nvSpPr>
        <xdr:cNvPr id="119" name="フローチャート: 判断 118"/>
        <xdr:cNvSpPr/>
      </xdr:nvSpPr>
      <xdr:spPr>
        <a:xfrm>
          <a:off x="8699500" y="681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152273</xdr:rowOff>
    </xdr:from>
    <xdr:to>
      <xdr:col>41</xdr:col>
      <xdr:colOff>101600</xdr:colOff>
      <xdr:row>40</xdr:row>
      <xdr:rowOff>82423</xdr:rowOff>
    </xdr:to>
    <xdr:sp macro="" textlink="">
      <xdr:nvSpPr>
        <xdr:cNvPr id="120" name="フローチャート: 判断 119"/>
        <xdr:cNvSpPr/>
      </xdr:nvSpPr>
      <xdr:spPr>
        <a:xfrm>
          <a:off x="7810500" y="68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89103</xdr:rowOff>
    </xdr:from>
    <xdr:to>
      <xdr:col>36</xdr:col>
      <xdr:colOff>165100</xdr:colOff>
      <xdr:row>40</xdr:row>
      <xdr:rowOff>19253</xdr:rowOff>
    </xdr:to>
    <xdr:sp macro="" textlink="">
      <xdr:nvSpPr>
        <xdr:cNvPr id="121" name="フローチャート: 判断 120"/>
        <xdr:cNvSpPr/>
      </xdr:nvSpPr>
      <xdr:spPr>
        <a:xfrm>
          <a:off x="6921500" y="6775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105448</xdr:rowOff>
    </xdr:from>
    <xdr:to>
      <xdr:col>55</xdr:col>
      <xdr:colOff>50800</xdr:colOff>
      <xdr:row>37</xdr:row>
      <xdr:rowOff>35598</xdr:rowOff>
    </xdr:to>
    <xdr:sp macro="" textlink="">
      <xdr:nvSpPr>
        <xdr:cNvPr id="127" name="楕円 126"/>
        <xdr:cNvSpPr/>
      </xdr:nvSpPr>
      <xdr:spPr>
        <a:xfrm>
          <a:off x="10426700" y="627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128325</xdr:rowOff>
    </xdr:from>
    <xdr:ext cx="534377" cy="259045"/>
    <xdr:sp macro="" textlink="">
      <xdr:nvSpPr>
        <xdr:cNvPr id="128" name="【道路】&#10;一人当たり延長該当値テキスト"/>
        <xdr:cNvSpPr txBox="1"/>
      </xdr:nvSpPr>
      <xdr:spPr>
        <a:xfrm>
          <a:off x="10515600" y="612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143282</xdr:rowOff>
    </xdr:from>
    <xdr:to>
      <xdr:col>50</xdr:col>
      <xdr:colOff>165100</xdr:colOff>
      <xdr:row>37</xdr:row>
      <xdr:rowOff>73432</xdr:rowOff>
    </xdr:to>
    <xdr:sp macro="" textlink="">
      <xdr:nvSpPr>
        <xdr:cNvPr id="129" name="楕円 128"/>
        <xdr:cNvSpPr/>
      </xdr:nvSpPr>
      <xdr:spPr>
        <a:xfrm>
          <a:off x="9588500" y="631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156248</xdr:rowOff>
    </xdr:from>
    <xdr:to>
      <xdr:col>55</xdr:col>
      <xdr:colOff>0</xdr:colOff>
      <xdr:row>37</xdr:row>
      <xdr:rowOff>22632</xdr:rowOff>
    </xdr:to>
    <xdr:cxnSp macro="">
      <xdr:nvCxnSpPr>
        <xdr:cNvPr id="130" name="直線コネクタ 129"/>
        <xdr:cNvCxnSpPr/>
      </xdr:nvCxnSpPr>
      <xdr:spPr>
        <a:xfrm flipV="1">
          <a:off x="9639300" y="6328448"/>
          <a:ext cx="838200" cy="3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3321</xdr:rowOff>
    </xdr:from>
    <xdr:to>
      <xdr:col>46</xdr:col>
      <xdr:colOff>38100</xdr:colOff>
      <xdr:row>37</xdr:row>
      <xdr:rowOff>104921</xdr:rowOff>
    </xdr:to>
    <xdr:sp macro="" textlink="">
      <xdr:nvSpPr>
        <xdr:cNvPr id="131" name="楕円 130"/>
        <xdr:cNvSpPr/>
      </xdr:nvSpPr>
      <xdr:spPr>
        <a:xfrm>
          <a:off x="8699500" y="634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22632</xdr:rowOff>
    </xdr:from>
    <xdr:to>
      <xdr:col>50</xdr:col>
      <xdr:colOff>114300</xdr:colOff>
      <xdr:row>37</xdr:row>
      <xdr:rowOff>54121</xdr:rowOff>
    </xdr:to>
    <xdr:cxnSp macro="">
      <xdr:nvCxnSpPr>
        <xdr:cNvPr id="132" name="直線コネクタ 131"/>
        <xdr:cNvCxnSpPr/>
      </xdr:nvCxnSpPr>
      <xdr:spPr>
        <a:xfrm flipV="1">
          <a:off x="8750300" y="6366282"/>
          <a:ext cx="889000" cy="3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30867</xdr:rowOff>
    </xdr:from>
    <xdr:to>
      <xdr:col>41</xdr:col>
      <xdr:colOff>101600</xdr:colOff>
      <xdr:row>37</xdr:row>
      <xdr:rowOff>132467</xdr:rowOff>
    </xdr:to>
    <xdr:sp macro="" textlink="">
      <xdr:nvSpPr>
        <xdr:cNvPr id="133" name="楕円 132"/>
        <xdr:cNvSpPr/>
      </xdr:nvSpPr>
      <xdr:spPr>
        <a:xfrm>
          <a:off x="7810500" y="637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54121</xdr:rowOff>
    </xdr:from>
    <xdr:to>
      <xdr:col>45</xdr:col>
      <xdr:colOff>177800</xdr:colOff>
      <xdr:row>37</xdr:row>
      <xdr:rowOff>81667</xdr:rowOff>
    </xdr:to>
    <xdr:cxnSp macro="">
      <xdr:nvCxnSpPr>
        <xdr:cNvPr id="134" name="直線コネクタ 133"/>
        <xdr:cNvCxnSpPr/>
      </xdr:nvCxnSpPr>
      <xdr:spPr>
        <a:xfrm flipV="1">
          <a:off x="7861300" y="6397771"/>
          <a:ext cx="8890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44918</xdr:rowOff>
    </xdr:from>
    <xdr:ext cx="534377" cy="259045"/>
    <xdr:sp macro="" textlink="">
      <xdr:nvSpPr>
        <xdr:cNvPr id="135" name="n_1aveValue【道路】&#10;一人当たり延長"/>
        <xdr:cNvSpPr txBox="1"/>
      </xdr:nvSpPr>
      <xdr:spPr>
        <a:xfrm>
          <a:off x="9359411" y="69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47318</xdr:rowOff>
    </xdr:from>
    <xdr:ext cx="534377" cy="259045"/>
    <xdr:sp macro="" textlink="">
      <xdr:nvSpPr>
        <xdr:cNvPr id="136" name="n_2aveValue【道路】&#10;一人当たり延長"/>
        <xdr:cNvSpPr txBox="1"/>
      </xdr:nvSpPr>
      <xdr:spPr>
        <a:xfrm>
          <a:off x="8483111" y="690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73550</xdr:rowOff>
    </xdr:from>
    <xdr:ext cx="534377" cy="259045"/>
    <xdr:sp macro="" textlink="">
      <xdr:nvSpPr>
        <xdr:cNvPr id="137" name="n_3aveValue【道路】&#10;一人当たり延長"/>
        <xdr:cNvSpPr txBox="1"/>
      </xdr:nvSpPr>
      <xdr:spPr>
        <a:xfrm>
          <a:off x="7594111" y="693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35780</xdr:rowOff>
    </xdr:from>
    <xdr:ext cx="534377" cy="259045"/>
    <xdr:sp macro="" textlink="">
      <xdr:nvSpPr>
        <xdr:cNvPr id="138" name="n_4aveValue【道路】&#10;一人当たり延長"/>
        <xdr:cNvSpPr txBox="1"/>
      </xdr:nvSpPr>
      <xdr:spPr>
        <a:xfrm>
          <a:off x="6705111" y="655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89959</xdr:rowOff>
    </xdr:from>
    <xdr:ext cx="534377" cy="259045"/>
    <xdr:sp macro="" textlink="">
      <xdr:nvSpPr>
        <xdr:cNvPr id="139" name="n_1mainValue【道路】&#10;一人当たり延長"/>
        <xdr:cNvSpPr txBox="1"/>
      </xdr:nvSpPr>
      <xdr:spPr>
        <a:xfrm>
          <a:off x="9359411" y="609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121448</xdr:rowOff>
    </xdr:from>
    <xdr:ext cx="534377" cy="259045"/>
    <xdr:sp macro="" textlink="">
      <xdr:nvSpPr>
        <xdr:cNvPr id="140" name="n_2mainValue【道路】&#10;一人当たり延長"/>
        <xdr:cNvSpPr txBox="1"/>
      </xdr:nvSpPr>
      <xdr:spPr>
        <a:xfrm>
          <a:off x="8483111" y="6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148994</xdr:rowOff>
    </xdr:from>
    <xdr:ext cx="534377" cy="259045"/>
    <xdr:sp macro="" textlink="">
      <xdr:nvSpPr>
        <xdr:cNvPr id="141" name="n_3mainValue【道路】&#10;一人当たり延長"/>
        <xdr:cNvSpPr txBox="1"/>
      </xdr:nvSpPr>
      <xdr:spPr>
        <a:xfrm>
          <a:off x="7594111" y="614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53884</xdr:rowOff>
    </xdr:from>
    <xdr:to>
      <xdr:col>24</xdr:col>
      <xdr:colOff>62865</xdr:colOff>
      <xdr:row>64</xdr:row>
      <xdr:rowOff>130628</xdr:rowOff>
    </xdr:to>
    <xdr:cxnSp macro="">
      <xdr:nvCxnSpPr>
        <xdr:cNvPr id="167" name="直線コネクタ 166"/>
        <xdr:cNvCxnSpPr/>
      </xdr:nvCxnSpPr>
      <xdr:spPr>
        <a:xfrm flipV="1">
          <a:off x="4634865" y="9483634"/>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8" name="【橋りょう・トンネ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9" name="直線コネクタ 168"/>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561</xdr:rowOff>
    </xdr:from>
    <xdr:ext cx="340478" cy="259045"/>
    <xdr:sp macro="" textlink="">
      <xdr:nvSpPr>
        <xdr:cNvPr id="170" name="【橋りょう・トンネル】&#10;有形固定資産減価償却率最大値テキスト"/>
        <xdr:cNvSpPr txBox="1"/>
      </xdr:nvSpPr>
      <xdr:spPr>
        <a:xfrm>
          <a:off x="4673600" y="92588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53884</xdr:rowOff>
    </xdr:from>
    <xdr:to>
      <xdr:col>24</xdr:col>
      <xdr:colOff>152400</xdr:colOff>
      <xdr:row>55</xdr:row>
      <xdr:rowOff>53884</xdr:rowOff>
    </xdr:to>
    <xdr:cxnSp macro="">
      <xdr:nvCxnSpPr>
        <xdr:cNvPr id="171" name="直線コネクタ 170"/>
        <xdr:cNvCxnSpPr/>
      </xdr:nvCxnSpPr>
      <xdr:spPr>
        <a:xfrm>
          <a:off x="4546600" y="94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58255</xdr:rowOff>
    </xdr:from>
    <xdr:ext cx="405111" cy="259045"/>
    <xdr:sp macro="" textlink="">
      <xdr:nvSpPr>
        <xdr:cNvPr id="172" name="【橋りょう・トンネル】&#10;有形固定資産減価償却率平均値テキスト"/>
        <xdr:cNvSpPr txBox="1"/>
      </xdr:nvSpPr>
      <xdr:spPr>
        <a:xfrm>
          <a:off x="4673600" y="10345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79828</xdr:rowOff>
    </xdr:from>
    <xdr:to>
      <xdr:col>24</xdr:col>
      <xdr:colOff>114300</xdr:colOff>
      <xdr:row>61</xdr:row>
      <xdr:rowOff>9978</xdr:rowOff>
    </xdr:to>
    <xdr:sp macro="" textlink="">
      <xdr:nvSpPr>
        <xdr:cNvPr id="173" name="フローチャート: 判断 172"/>
        <xdr:cNvSpPr/>
      </xdr:nvSpPr>
      <xdr:spPr>
        <a:xfrm>
          <a:off x="45847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56969</xdr:rowOff>
    </xdr:from>
    <xdr:to>
      <xdr:col>20</xdr:col>
      <xdr:colOff>38100</xdr:colOff>
      <xdr:row>60</xdr:row>
      <xdr:rowOff>158569</xdr:rowOff>
    </xdr:to>
    <xdr:sp macro="" textlink="">
      <xdr:nvSpPr>
        <xdr:cNvPr id="174" name="フローチャート: 判断 173"/>
        <xdr:cNvSpPr/>
      </xdr:nvSpPr>
      <xdr:spPr>
        <a:xfrm>
          <a:off x="3746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42273</xdr:rowOff>
    </xdr:from>
    <xdr:to>
      <xdr:col>15</xdr:col>
      <xdr:colOff>101600</xdr:colOff>
      <xdr:row>60</xdr:row>
      <xdr:rowOff>143873</xdr:rowOff>
    </xdr:to>
    <xdr:sp macro="" textlink="">
      <xdr:nvSpPr>
        <xdr:cNvPr id="175" name="フローチャート: 判断 174"/>
        <xdr:cNvSpPr/>
      </xdr:nvSpPr>
      <xdr:spPr>
        <a:xfrm>
          <a:off x="2857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136978</xdr:rowOff>
    </xdr:from>
    <xdr:to>
      <xdr:col>10</xdr:col>
      <xdr:colOff>165100</xdr:colOff>
      <xdr:row>60</xdr:row>
      <xdr:rowOff>67128</xdr:rowOff>
    </xdr:to>
    <xdr:sp macro="" textlink="">
      <xdr:nvSpPr>
        <xdr:cNvPr id="176" name="フローチャート: 判断 175"/>
        <xdr:cNvSpPr/>
      </xdr:nvSpPr>
      <xdr:spPr>
        <a:xfrm>
          <a:off x="1968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99423</xdr:rowOff>
    </xdr:from>
    <xdr:to>
      <xdr:col>6</xdr:col>
      <xdr:colOff>38100</xdr:colOff>
      <xdr:row>60</xdr:row>
      <xdr:rowOff>29573</xdr:rowOff>
    </xdr:to>
    <xdr:sp macro="" textlink="">
      <xdr:nvSpPr>
        <xdr:cNvPr id="177" name="フローチャート: 判断 176"/>
        <xdr:cNvSpPr/>
      </xdr:nvSpPr>
      <xdr:spPr>
        <a:xfrm>
          <a:off x="1079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3084</xdr:rowOff>
    </xdr:from>
    <xdr:to>
      <xdr:col>24</xdr:col>
      <xdr:colOff>114300</xdr:colOff>
      <xdr:row>55</xdr:row>
      <xdr:rowOff>104684</xdr:rowOff>
    </xdr:to>
    <xdr:sp macro="" textlink="">
      <xdr:nvSpPr>
        <xdr:cNvPr id="183" name="楕円 182"/>
        <xdr:cNvSpPr/>
      </xdr:nvSpPr>
      <xdr:spPr>
        <a:xfrm>
          <a:off x="4584700" y="943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127561</xdr:rowOff>
    </xdr:from>
    <xdr:ext cx="340478" cy="259045"/>
    <xdr:sp macro="" textlink="">
      <xdr:nvSpPr>
        <xdr:cNvPr id="184" name="【橋りょう・トンネル】&#10;有形固定資産減価償却率該当値テキスト"/>
        <xdr:cNvSpPr txBox="1"/>
      </xdr:nvSpPr>
      <xdr:spPr>
        <a:xfrm>
          <a:off x="4673600" y="93858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73297</xdr:rowOff>
    </xdr:from>
    <xdr:to>
      <xdr:col>20</xdr:col>
      <xdr:colOff>38100</xdr:colOff>
      <xdr:row>56</xdr:row>
      <xdr:rowOff>3447</xdr:rowOff>
    </xdr:to>
    <xdr:sp macro="" textlink="">
      <xdr:nvSpPr>
        <xdr:cNvPr id="185" name="楕円 184"/>
        <xdr:cNvSpPr/>
      </xdr:nvSpPr>
      <xdr:spPr>
        <a:xfrm>
          <a:off x="3746500" y="950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53884</xdr:rowOff>
    </xdr:from>
    <xdr:to>
      <xdr:col>24</xdr:col>
      <xdr:colOff>63500</xdr:colOff>
      <xdr:row>55</xdr:row>
      <xdr:rowOff>124097</xdr:rowOff>
    </xdr:to>
    <xdr:cxnSp macro="">
      <xdr:nvCxnSpPr>
        <xdr:cNvPr id="186" name="直線コネクタ 185"/>
        <xdr:cNvCxnSpPr/>
      </xdr:nvCxnSpPr>
      <xdr:spPr>
        <a:xfrm flipV="1">
          <a:off x="3797300" y="9483634"/>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45538</xdr:rowOff>
    </xdr:from>
    <xdr:to>
      <xdr:col>15</xdr:col>
      <xdr:colOff>101600</xdr:colOff>
      <xdr:row>55</xdr:row>
      <xdr:rowOff>147138</xdr:rowOff>
    </xdr:to>
    <xdr:sp macro="" textlink="">
      <xdr:nvSpPr>
        <xdr:cNvPr id="187" name="楕円 186"/>
        <xdr:cNvSpPr/>
      </xdr:nvSpPr>
      <xdr:spPr>
        <a:xfrm>
          <a:off x="2857500" y="947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96338</xdr:rowOff>
    </xdr:from>
    <xdr:to>
      <xdr:col>19</xdr:col>
      <xdr:colOff>177800</xdr:colOff>
      <xdr:row>55</xdr:row>
      <xdr:rowOff>124097</xdr:rowOff>
    </xdr:to>
    <xdr:cxnSp macro="">
      <xdr:nvCxnSpPr>
        <xdr:cNvPr id="188" name="直線コネクタ 187"/>
        <xdr:cNvCxnSpPr/>
      </xdr:nvCxnSpPr>
      <xdr:spPr>
        <a:xfrm>
          <a:off x="2908300" y="952608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17780</xdr:rowOff>
    </xdr:from>
    <xdr:to>
      <xdr:col>10</xdr:col>
      <xdr:colOff>165100</xdr:colOff>
      <xdr:row>55</xdr:row>
      <xdr:rowOff>119380</xdr:rowOff>
    </xdr:to>
    <xdr:sp macro="" textlink="">
      <xdr:nvSpPr>
        <xdr:cNvPr id="189" name="楕円 188"/>
        <xdr:cNvSpPr/>
      </xdr:nvSpPr>
      <xdr:spPr>
        <a:xfrm>
          <a:off x="1968500" y="944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68580</xdr:rowOff>
    </xdr:from>
    <xdr:to>
      <xdr:col>15</xdr:col>
      <xdr:colOff>50800</xdr:colOff>
      <xdr:row>55</xdr:row>
      <xdr:rowOff>96338</xdr:rowOff>
    </xdr:to>
    <xdr:cxnSp macro="">
      <xdr:nvCxnSpPr>
        <xdr:cNvPr id="190" name="直線コネクタ 189"/>
        <xdr:cNvCxnSpPr/>
      </xdr:nvCxnSpPr>
      <xdr:spPr>
        <a:xfrm>
          <a:off x="2019300" y="949833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149696</xdr:rowOff>
    </xdr:from>
    <xdr:ext cx="405111" cy="259045"/>
    <xdr:sp macro="" textlink="">
      <xdr:nvSpPr>
        <xdr:cNvPr id="191" name="n_1aveValue【橋りょう・トンネル】&#10;有形固定資産減価償却率"/>
        <xdr:cNvSpPr txBox="1"/>
      </xdr:nvSpPr>
      <xdr:spPr>
        <a:xfrm>
          <a:off x="35820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135000</xdr:rowOff>
    </xdr:from>
    <xdr:ext cx="405111" cy="259045"/>
    <xdr:sp macro="" textlink="">
      <xdr:nvSpPr>
        <xdr:cNvPr id="192" name="n_2aveValue【橋りょう・トンネル】&#10;有形固定資産減価償却率"/>
        <xdr:cNvSpPr txBox="1"/>
      </xdr:nvSpPr>
      <xdr:spPr>
        <a:xfrm>
          <a:off x="2705744"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58255</xdr:rowOff>
    </xdr:from>
    <xdr:ext cx="405111" cy="259045"/>
    <xdr:sp macro="" textlink="">
      <xdr:nvSpPr>
        <xdr:cNvPr id="193" name="n_3aveValue【橋りょう・トンネル】&#10;有形固定資産減価償却率"/>
        <xdr:cNvSpPr txBox="1"/>
      </xdr:nvSpPr>
      <xdr:spPr>
        <a:xfrm>
          <a:off x="18167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46100</xdr:rowOff>
    </xdr:from>
    <xdr:ext cx="405111" cy="259045"/>
    <xdr:sp macro="" textlink="">
      <xdr:nvSpPr>
        <xdr:cNvPr id="194" name="n_4aveValue【橋りょう・トンネル】&#10;有形固定資産減価償却率"/>
        <xdr:cNvSpPr txBox="1"/>
      </xdr:nvSpPr>
      <xdr:spPr>
        <a:xfrm>
          <a:off x="927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19974</xdr:rowOff>
    </xdr:from>
    <xdr:ext cx="340478" cy="259045"/>
    <xdr:sp macro="" textlink="">
      <xdr:nvSpPr>
        <xdr:cNvPr id="195" name="n_1mainValue【橋りょう・トンネル】&#10;有形固定資産減価償却率"/>
        <xdr:cNvSpPr txBox="1"/>
      </xdr:nvSpPr>
      <xdr:spPr>
        <a:xfrm>
          <a:off x="3614361" y="92782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53</xdr:row>
      <xdr:rowOff>163665</xdr:rowOff>
    </xdr:from>
    <xdr:ext cx="340478" cy="259045"/>
    <xdr:sp macro="" textlink="">
      <xdr:nvSpPr>
        <xdr:cNvPr id="196" name="n_2mainValue【橋りょう・トンネル】&#10;有形固定資産減価償却率"/>
        <xdr:cNvSpPr txBox="1"/>
      </xdr:nvSpPr>
      <xdr:spPr>
        <a:xfrm>
          <a:off x="2738061" y="92505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53</xdr:row>
      <xdr:rowOff>135907</xdr:rowOff>
    </xdr:from>
    <xdr:ext cx="340478" cy="259045"/>
    <xdr:sp macro="" textlink="">
      <xdr:nvSpPr>
        <xdr:cNvPr id="197" name="n_3mainValue【橋りょう・トンネル】&#10;有形固定資産減価償却率"/>
        <xdr:cNvSpPr txBox="1"/>
      </xdr:nvSpPr>
      <xdr:spPr>
        <a:xfrm>
          <a:off x="1849061" y="92227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1" name="テキスト ボックス 21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3" name="テキスト ボックス 21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5" name="テキスト ボックス 21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110166</xdr:rowOff>
    </xdr:from>
    <xdr:to>
      <xdr:col>54</xdr:col>
      <xdr:colOff>189865</xdr:colOff>
      <xdr:row>64</xdr:row>
      <xdr:rowOff>74454</xdr:rowOff>
    </xdr:to>
    <xdr:cxnSp macro="">
      <xdr:nvCxnSpPr>
        <xdr:cNvPr id="221" name="直線コネクタ 220"/>
        <xdr:cNvCxnSpPr/>
      </xdr:nvCxnSpPr>
      <xdr:spPr>
        <a:xfrm flipV="1">
          <a:off x="10476865" y="9539916"/>
          <a:ext cx="0" cy="15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78281</xdr:rowOff>
    </xdr:from>
    <xdr:ext cx="469744" cy="259045"/>
    <xdr:sp macro="" textlink="">
      <xdr:nvSpPr>
        <xdr:cNvPr id="222" name="【橋りょう・トンネル】&#10;一人当たり有形固定資産（償却資産）額最小値テキスト"/>
        <xdr:cNvSpPr txBox="1"/>
      </xdr:nvSpPr>
      <xdr:spPr>
        <a:xfrm>
          <a:off x="10515600" y="1105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74454</xdr:rowOff>
    </xdr:from>
    <xdr:to>
      <xdr:col>55</xdr:col>
      <xdr:colOff>88900</xdr:colOff>
      <xdr:row>64</xdr:row>
      <xdr:rowOff>74454</xdr:rowOff>
    </xdr:to>
    <xdr:cxnSp macro="">
      <xdr:nvCxnSpPr>
        <xdr:cNvPr id="223" name="直線コネクタ 222"/>
        <xdr:cNvCxnSpPr/>
      </xdr:nvCxnSpPr>
      <xdr:spPr>
        <a:xfrm>
          <a:off x="10388600" y="1104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56843</xdr:rowOff>
    </xdr:from>
    <xdr:ext cx="690189" cy="259045"/>
    <xdr:sp macro="" textlink="">
      <xdr:nvSpPr>
        <xdr:cNvPr id="224" name="【橋りょう・トンネル】&#10;一人当たり有形固定資産（償却資産）額最大値テキスト"/>
        <xdr:cNvSpPr txBox="1"/>
      </xdr:nvSpPr>
      <xdr:spPr>
        <a:xfrm>
          <a:off x="10515600" y="93151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110166</xdr:rowOff>
    </xdr:from>
    <xdr:to>
      <xdr:col>55</xdr:col>
      <xdr:colOff>88900</xdr:colOff>
      <xdr:row>55</xdr:row>
      <xdr:rowOff>110166</xdr:rowOff>
    </xdr:to>
    <xdr:cxnSp macro="">
      <xdr:nvCxnSpPr>
        <xdr:cNvPr id="225" name="直線コネクタ 224"/>
        <xdr:cNvCxnSpPr/>
      </xdr:nvCxnSpPr>
      <xdr:spPr>
        <a:xfrm>
          <a:off x="10388600" y="9539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28077</xdr:rowOff>
    </xdr:from>
    <xdr:ext cx="599010" cy="259045"/>
    <xdr:sp macro="" textlink="">
      <xdr:nvSpPr>
        <xdr:cNvPr id="226" name="【橋りょう・トンネル】&#10;一人当たり有形固定資産（償却資産）額平均値テキスト"/>
        <xdr:cNvSpPr txBox="1"/>
      </xdr:nvSpPr>
      <xdr:spPr>
        <a:xfrm>
          <a:off x="10515600" y="10486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5200</xdr:rowOff>
    </xdr:from>
    <xdr:to>
      <xdr:col>55</xdr:col>
      <xdr:colOff>50800</xdr:colOff>
      <xdr:row>62</xdr:row>
      <xdr:rowOff>106800</xdr:rowOff>
    </xdr:to>
    <xdr:sp macro="" textlink="">
      <xdr:nvSpPr>
        <xdr:cNvPr id="227" name="フローチャート: 判断 226"/>
        <xdr:cNvSpPr/>
      </xdr:nvSpPr>
      <xdr:spPr>
        <a:xfrm>
          <a:off x="10426700" y="106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17520</xdr:rowOff>
    </xdr:from>
    <xdr:to>
      <xdr:col>50</xdr:col>
      <xdr:colOff>165100</xdr:colOff>
      <xdr:row>62</xdr:row>
      <xdr:rowOff>119120</xdr:rowOff>
    </xdr:to>
    <xdr:sp macro="" textlink="">
      <xdr:nvSpPr>
        <xdr:cNvPr id="228" name="フローチャート: 判断 227"/>
        <xdr:cNvSpPr/>
      </xdr:nvSpPr>
      <xdr:spPr>
        <a:xfrm>
          <a:off x="9588500" y="1064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35601</xdr:rowOff>
    </xdr:from>
    <xdr:to>
      <xdr:col>46</xdr:col>
      <xdr:colOff>38100</xdr:colOff>
      <xdr:row>62</xdr:row>
      <xdr:rowOff>137201</xdr:rowOff>
    </xdr:to>
    <xdr:sp macro="" textlink="">
      <xdr:nvSpPr>
        <xdr:cNvPr id="229" name="フローチャート: 判断 228"/>
        <xdr:cNvSpPr/>
      </xdr:nvSpPr>
      <xdr:spPr>
        <a:xfrm>
          <a:off x="8699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51130</xdr:rowOff>
    </xdr:from>
    <xdr:to>
      <xdr:col>41</xdr:col>
      <xdr:colOff>101600</xdr:colOff>
      <xdr:row>62</xdr:row>
      <xdr:rowOff>152730</xdr:rowOff>
    </xdr:to>
    <xdr:sp macro="" textlink="">
      <xdr:nvSpPr>
        <xdr:cNvPr id="230" name="フローチャート: 判断 229"/>
        <xdr:cNvSpPr/>
      </xdr:nvSpPr>
      <xdr:spPr>
        <a:xfrm>
          <a:off x="7810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39671</xdr:rowOff>
    </xdr:from>
    <xdr:to>
      <xdr:col>36</xdr:col>
      <xdr:colOff>165100</xdr:colOff>
      <xdr:row>62</xdr:row>
      <xdr:rowOff>141271</xdr:rowOff>
    </xdr:to>
    <xdr:sp macro="" textlink="">
      <xdr:nvSpPr>
        <xdr:cNvPr id="231" name="フローチャート: 判断 230"/>
        <xdr:cNvSpPr/>
      </xdr:nvSpPr>
      <xdr:spPr>
        <a:xfrm>
          <a:off x="6921500" y="106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9527</xdr:rowOff>
    </xdr:from>
    <xdr:to>
      <xdr:col>55</xdr:col>
      <xdr:colOff>50800</xdr:colOff>
      <xdr:row>64</xdr:row>
      <xdr:rowOff>111127</xdr:rowOff>
    </xdr:to>
    <xdr:sp macro="" textlink="">
      <xdr:nvSpPr>
        <xdr:cNvPr id="237" name="楕円 236"/>
        <xdr:cNvSpPr/>
      </xdr:nvSpPr>
      <xdr:spPr>
        <a:xfrm>
          <a:off x="10426700" y="1098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95904</xdr:rowOff>
    </xdr:from>
    <xdr:ext cx="534377" cy="259045"/>
    <xdr:sp macro="" textlink="">
      <xdr:nvSpPr>
        <xdr:cNvPr id="238" name="【橋りょう・トンネル】&#10;一人当たり有形固定資産（償却資産）額該当値テキスト"/>
        <xdr:cNvSpPr txBox="1"/>
      </xdr:nvSpPr>
      <xdr:spPr>
        <a:xfrm>
          <a:off x="10515600" y="1089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23540</xdr:rowOff>
    </xdr:from>
    <xdr:to>
      <xdr:col>50</xdr:col>
      <xdr:colOff>165100</xdr:colOff>
      <xdr:row>64</xdr:row>
      <xdr:rowOff>125140</xdr:rowOff>
    </xdr:to>
    <xdr:sp macro="" textlink="">
      <xdr:nvSpPr>
        <xdr:cNvPr id="239" name="楕円 238"/>
        <xdr:cNvSpPr/>
      </xdr:nvSpPr>
      <xdr:spPr>
        <a:xfrm>
          <a:off x="9588500" y="1099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60327</xdr:rowOff>
    </xdr:from>
    <xdr:to>
      <xdr:col>55</xdr:col>
      <xdr:colOff>0</xdr:colOff>
      <xdr:row>64</xdr:row>
      <xdr:rowOff>74340</xdr:rowOff>
    </xdr:to>
    <xdr:cxnSp macro="">
      <xdr:nvCxnSpPr>
        <xdr:cNvPr id="240" name="直線コネクタ 239"/>
        <xdr:cNvCxnSpPr/>
      </xdr:nvCxnSpPr>
      <xdr:spPr>
        <a:xfrm flipV="1">
          <a:off x="9639300" y="11033127"/>
          <a:ext cx="838200" cy="1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23606</xdr:rowOff>
    </xdr:from>
    <xdr:to>
      <xdr:col>46</xdr:col>
      <xdr:colOff>38100</xdr:colOff>
      <xdr:row>64</xdr:row>
      <xdr:rowOff>125206</xdr:rowOff>
    </xdr:to>
    <xdr:sp macro="" textlink="">
      <xdr:nvSpPr>
        <xdr:cNvPr id="241" name="楕円 240"/>
        <xdr:cNvSpPr/>
      </xdr:nvSpPr>
      <xdr:spPr>
        <a:xfrm>
          <a:off x="8699500" y="1099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74340</xdr:rowOff>
    </xdr:from>
    <xdr:to>
      <xdr:col>50</xdr:col>
      <xdr:colOff>114300</xdr:colOff>
      <xdr:row>64</xdr:row>
      <xdr:rowOff>74406</xdr:rowOff>
    </xdr:to>
    <xdr:cxnSp macro="">
      <xdr:nvCxnSpPr>
        <xdr:cNvPr id="242" name="直線コネクタ 241"/>
        <xdr:cNvCxnSpPr/>
      </xdr:nvCxnSpPr>
      <xdr:spPr>
        <a:xfrm flipV="1">
          <a:off x="8750300" y="11047140"/>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23663</xdr:rowOff>
    </xdr:from>
    <xdr:to>
      <xdr:col>41</xdr:col>
      <xdr:colOff>101600</xdr:colOff>
      <xdr:row>64</xdr:row>
      <xdr:rowOff>125263</xdr:rowOff>
    </xdr:to>
    <xdr:sp macro="" textlink="">
      <xdr:nvSpPr>
        <xdr:cNvPr id="243" name="楕円 242"/>
        <xdr:cNvSpPr/>
      </xdr:nvSpPr>
      <xdr:spPr>
        <a:xfrm>
          <a:off x="7810500" y="1099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74406</xdr:rowOff>
    </xdr:from>
    <xdr:to>
      <xdr:col>45</xdr:col>
      <xdr:colOff>177800</xdr:colOff>
      <xdr:row>64</xdr:row>
      <xdr:rowOff>74463</xdr:rowOff>
    </xdr:to>
    <xdr:cxnSp macro="">
      <xdr:nvCxnSpPr>
        <xdr:cNvPr id="244" name="直線コネクタ 243"/>
        <xdr:cNvCxnSpPr/>
      </xdr:nvCxnSpPr>
      <xdr:spPr>
        <a:xfrm flipV="1">
          <a:off x="7861300" y="11047206"/>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135647</xdr:rowOff>
    </xdr:from>
    <xdr:ext cx="599010" cy="259045"/>
    <xdr:sp macro="" textlink="">
      <xdr:nvSpPr>
        <xdr:cNvPr id="245" name="n_1aveValue【橋りょう・トンネル】&#10;一人当たり有形固定資産（償却資産）額"/>
        <xdr:cNvSpPr txBox="1"/>
      </xdr:nvSpPr>
      <xdr:spPr>
        <a:xfrm>
          <a:off x="9327095" y="1042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153728</xdr:rowOff>
    </xdr:from>
    <xdr:ext cx="599010" cy="259045"/>
    <xdr:sp macro="" textlink="">
      <xdr:nvSpPr>
        <xdr:cNvPr id="246" name="n_2aveValue【橋りょう・トンネル】&#10;一人当たり有形固定資産（償却資産）額"/>
        <xdr:cNvSpPr txBox="1"/>
      </xdr:nvSpPr>
      <xdr:spPr>
        <a:xfrm>
          <a:off x="8450795" y="1044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169257</xdr:rowOff>
    </xdr:from>
    <xdr:ext cx="599010" cy="259045"/>
    <xdr:sp macro="" textlink="">
      <xdr:nvSpPr>
        <xdr:cNvPr id="247" name="n_3aveValue【橋りょう・トンネル】&#10;一人当たり有形固定資産（償却資産）額"/>
        <xdr:cNvSpPr txBox="1"/>
      </xdr:nvSpPr>
      <xdr:spPr>
        <a:xfrm>
          <a:off x="7561795" y="1045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157798</xdr:rowOff>
    </xdr:from>
    <xdr:ext cx="599010" cy="259045"/>
    <xdr:sp macro="" textlink="">
      <xdr:nvSpPr>
        <xdr:cNvPr id="248" name="n_4aveValue【橋りょう・トンネル】&#10;一人当たり有形固定資産（償却資産）額"/>
        <xdr:cNvSpPr txBox="1"/>
      </xdr:nvSpPr>
      <xdr:spPr>
        <a:xfrm>
          <a:off x="6672795" y="1044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116267</xdr:rowOff>
    </xdr:from>
    <xdr:ext cx="469744" cy="259045"/>
    <xdr:sp macro="" textlink="">
      <xdr:nvSpPr>
        <xdr:cNvPr id="249" name="n_1mainValue【橋りょう・トンネル】&#10;一人当たり有形固定資産（償却資産）額"/>
        <xdr:cNvSpPr txBox="1"/>
      </xdr:nvSpPr>
      <xdr:spPr>
        <a:xfrm>
          <a:off x="9391728" y="1108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116333</xdr:rowOff>
    </xdr:from>
    <xdr:ext cx="469744" cy="259045"/>
    <xdr:sp macro="" textlink="">
      <xdr:nvSpPr>
        <xdr:cNvPr id="250" name="n_2mainValue【橋りょう・トンネル】&#10;一人当たり有形固定資産（償却資産）額"/>
        <xdr:cNvSpPr txBox="1"/>
      </xdr:nvSpPr>
      <xdr:spPr>
        <a:xfrm>
          <a:off x="8515428" y="1108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116390</xdr:rowOff>
    </xdr:from>
    <xdr:ext cx="469744" cy="259045"/>
    <xdr:sp macro="" textlink="">
      <xdr:nvSpPr>
        <xdr:cNvPr id="251" name="n_3mainValue【橋りょう・トンネル】&#10;一人当たり有形固定資産（償却資産）額"/>
        <xdr:cNvSpPr txBox="1"/>
      </xdr:nvSpPr>
      <xdr:spPr>
        <a:xfrm>
          <a:off x="7626428" y="1108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76" name="直線コネクタ 275"/>
        <xdr:cNvCxnSpPr/>
      </xdr:nvCxnSpPr>
      <xdr:spPr>
        <a:xfrm flipV="1">
          <a:off x="4634865" y="132949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79" name="【公営住宅】&#10;有形固定資産減価償却率最大値テキスト"/>
        <xdr:cNvSpPr txBox="1"/>
      </xdr:nvSpPr>
      <xdr:spPr>
        <a:xfrm>
          <a:off x="4673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80" name="直線コネクタ 279"/>
        <xdr:cNvCxnSpPr/>
      </xdr:nvCxnSpPr>
      <xdr:spPr>
        <a:xfrm>
          <a:off x="4546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28591</xdr:rowOff>
    </xdr:from>
    <xdr:ext cx="405111" cy="259045"/>
    <xdr:sp macro="" textlink="">
      <xdr:nvSpPr>
        <xdr:cNvPr id="281" name="【公営住宅】&#10;有形固定資産減価償却率平均値テキスト"/>
        <xdr:cNvSpPr txBox="1"/>
      </xdr:nvSpPr>
      <xdr:spPr>
        <a:xfrm>
          <a:off x="4673600" y="14087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50164</xdr:rowOff>
    </xdr:from>
    <xdr:to>
      <xdr:col>24</xdr:col>
      <xdr:colOff>114300</xdr:colOff>
      <xdr:row>82</xdr:row>
      <xdr:rowOff>151764</xdr:rowOff>
    </xdr:to>
    <xdr:sp macro="" textlink="">
      <xdr:nvSpPr>
        <xdr:cNvPr id="282" name="フローチャート: 判断 281"/>
        <xdr:cNvSpPr/>
      </xdr:nvSpPr>
      <xdr:spPr>
        <a:xfrm>
          <a:off x="45847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34925</xdr:rowOff>
    </xdr:from>
    <xdr:to>
      <xdr:col>20</xdr:col>
      <xdr:colOff>38100</xdr:colOff>
      <xdr:row>82</xdr:row>
      <xdr:rowOff>136525</xdr:rowOff>
    </xdr:to>
    <xdr:sp macro="" textlink="">
      <xdr:nvSpPr>
        <xdr:cNvPr id="283" name="フローチャート: 判断 282"/>
        <xdr:cNvSpPr/>
      </xdr:nvSpPr>
      <xdr:spPr>
        <a:xfrm>
          <a:off x="3746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48261</xdr:rowOff>
    </xdr:from>
    <xdr:to>
      <xdr:col>15</xdr:col>
      <xdr:colOff>101600</xdr:colOff>
      <xdr:row>82</xdr:row>
      <xdr:rowOff>149861</xdr:rowOff>
    </xdr:to>
    <xdr:sp macro="" textlink="">
      <xdr:nvSpPr>
        <xdr:cNvPr id="284" name="フローチャート: 判断 283"/>
        <xdr:cNvSpPr/>
      </xdr:nvSpPr>
      <xdr:spPr>
        <a:xfrm>
          <a:off x="2857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44450</xdr:rowOff>
    </xdr:from>
    <xdr:to>
      <xdr:col>10</xdr:col>
      <xdr:colOff>165100</xdr:colOff>
      <xdr:row>82</xdr:row>
      <xdr:rowOff>146050</xdr:rowOff>
    </xdr:to>
    <xdr:sp macro="" textlink="">
      <xdr:nvSpPr>
        <xdr:cNvPr id="285" name="フローチャート: 判断 284"/>
        <xdr:cNvSpPr/>
      </xdr:nvSpPr>
      <xdr:spPr>
        <a:xfrm>
          <a:off x="1968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57786</xdr:rowOff>
    </xdr:from>
    <xdr:to>
      <xdr:col>6</xdr:col>
      <xdr:colOff>38100</xdr:colOff>
      <xdr:row>82</xdr:row>
      <xdr:rowOff>159386</xdr:rowOff>
    </xdr:to>
    <xdr:sp macro="" textlink="">
      <xdr:nvSpPr>
        <xdr:cNvPr id="286" name="フローチャート: 判断 285"/>
        <xdr:cNvSpPr/>
      </xdr:nvSpPr>
      <xdr:spPr>
        <a:xfrm>
          <a:off x="1079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292" name="楕円 291"/>
        <xdr:cNvSpPr/>
      </xdr:nvSpPr>
      <xdr:spPr>
        <a:xfrm>
          <a:off x="45847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134002</xdr:rowOff>
    </xdr:from>
    <xdr:ext cx="405111" cy="259045"/>
    <xdr:sp macro="" textlink="">
      <xdr:nvSpPr>
        <xdr:cNvPr id="293" name="【公営住宅】&#10;有形固定資産減価償却率該当値テキスト"/>
        <xdr:cNvSpPr txBox="1"/>
      </xdr:nvSpPr>
      <xdr:spPr>
        <a:xfrm>
          <a:off x="4673600"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130175</xdr:rowOff>
    </xdr:from>
    <xdr:to>
      <xdr:col>20</xdr:col>
      <xdr:colOff>38100</xdr:colOff>
      <xdr:row>82</xdr:row>
      <xdr:rowOff>60325</xdr:rowOff>
    </xdr:to>
    <xdr:sp macro="" textlink="">
      <xdr:nvSpPr>
        <xdr:cNvPr id="294" name="楕円 293"/>
        <xdr:cNvSpPr/>
      </xdr:nvSpPr>
      <xdr:spPr>
        <a:xfrm>
          <a:off x="3746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161925</xdr:rowOff>
    </xdr:from>
    <xdr:to>
      <xdr:col>24</xdr:col>
      <xdr:colOff>63500</xdr:colOff>
      <xdr:row>82</xdr:row>
      <xdr:rowOff>9525</xdr:rowOff>
    </xdr:to>
    <xdr:cxnSp macro="">
      <xdr:nvCxnSpPr>
        <xdr:cNvPr id="295" name="直線コネクタ 294"/>
        <xdr:cNvCxnSpPr/>
      </xdr:nvCxnSpPr>
      <xdr:spPr>
        <a:xfrm flipV="1">
          <a:off x="3797300" y="140493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99695</xdr:rowOff>
    </xdr:from>
    <xdr:to>
      <xdr:col>15</xdr:col>
      <xdr:colOff>101600</xdr:colOff>
      <xdr:row>82</xdr:row>
      <xdr:rowOff>29845</xdr:rowOff>
    </xdr:to>
    <xdr:sp macro="" textlink="">
      <xdr:nvSpPr>
        <xdr:cNvPr id="296" name="楕円 295"/>
        <xdr:cNvSpPr/>
      </xdr:nvSpPr>
      <xdr:spPr>
        <a:xfrm>
          <a:off x="28575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150495</xdr:rowOff>
    </xdr:from>
    <xdr:to>
      <xdr:col>19</xdr:col>
      <xdr:colOff>177800</xdr:colOff>
      <xdr:row>82</xdr:row>
      <xdr:rowOff>9525</xdr:rowOff>
    </xdr:to>
    <xdr:cxnSp macro="">
      <xdr:nvCxnSpPr>
        <xdr:cNvPr id="297" name="直線コネクタ 296"/>
        <xdr:cNvCxnSpPr/>
      </xdr:nvCxnSpPr>
      <xdr:spPr>
        <a:xfrm>
          <a:off x="2908300" y="140379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82550</xdr:rowOff>
    </xdr:from>
    <xdr:to>
      <xdr:col>10</xdr:col>
      <xdr:colOff>165100</xdr:colOff>
      <xdr:row>82</xdr:row>
      <xdr:rowOff>12700</xdr:rowOff>
    </xdr:to>
    <xdr:sp macro="" textlink="">
      <xdr:nvSpPr>
        <xdr:cNvPr id="298" name="楕円 297"/>
        <xdr:cNvSpPr/>
      </xdr:nvSpPr>
      <xdr:spPr>
        <a:xfrm>
          <a:off x="1968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133350</xdr:rowOff>
    </xdr:from>
    <xdr:to>
      <xdr:col>15</xdr:col>
      <xdr:colOff>50800</xdr:colOff>
      <xdr:row>81</xdr:row>
      <xdr:rowOff>150495</xdr:rowOff>
    </xdr:to>
    <xdr:cxnSp macro="">
      <xdr:nvCxnSpPr>
        <xdr:cNvPr id="299" name="直線コネクタ 298"/>
        <xdr:cNvCxnSpPr/>
      </xdr:nvCxnSpPr>
      <xdr:spPr>
        <a:xfrm>
          <a:off x="2019300" y="140208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127652</xdr:rowOff>
    </xdr:from>
    <xdr:ext cx="405111" cy="259045"/>
    <xdr:sp macro="" textlink="">
      <xdr:nvSpPr>
        <xdr:cNvPr id="300" name="n_1aveValue【公営住宅】&#10;有形固定資産減価償却率"/>
        <xdr:cNvSpPr txBox="1"/>
      </xdr:nvSpPr>
      <xdr:spPr>
        <a:xfrm>
          <a:off x="35820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140988</xdr:rowOff>
    </xdr:from>
    <xdr:ext cx="405111" cy="259045"/>
    <xdr:sp macro="" textlink="">
      <xdr:nvSpPr>
        <xdr:cNvPr id="301" name="n_2aveValue【公営住宅】&#10;有形固定資産減価償却率"/>
        <xdr:cNvSpPr txBox="1"/>
      </xdr:nvSpPr>
      <xdr:spPr>
        <a:xfrm>
          <a:off x="2705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137177</xdr:rowOff>
    </xdr:from>
    <xdr:ext cx="405111" cy="259045"/>
    <xdr:sp macro="" textlink="">
      <xdr:nvSpPr>
        <xdr:cNvPr id="302" name="n_3aveValue【公営住宅】&#10;有形固定資産減価償却率"/>
        <xdr:cNvSpPr txBox="1"/>
      </xdr:nvSpPr>
      <xdr:spPr>
        <a:xfrm>
          <a:off x="1816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4463</xdr:rowOff>
    </xdr:from>
    <xdr:ext cx="405111" cy="259045"/>
    <xdr:sp macro="" textlink="">
      <xdr:nvSpPr>
        <xdr:cNvPr id="303" name="n_4aveValue【公営住宅】&#10;有形固定資産減価償却率"/>
        <xdr:cNvSpPr txBox="1"/>
      </xdr:nvSpPr>
      <xdr:spPr>
        <a:xfrm>
          <a:off x="927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76852</xdr:rowOff>
    </xdr:from>
    <xdr:ext cx="405111" cy="259045"/>
    <xdr:sp macro="" textlink="">
      <xdr:nvSpPr>
        <xdr:cNvPr id="304" name="n_1mainValue【公営住宅】&#10;有形固定資産減価償却率"/>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46372</xdr:rowOff>
    </xdr:from>
    <xdr:ext cx="405111" cy="259045"/>
    <xdr:sp macro="" textlink="">
      <xdr:nvSpPr>
        <xdr:cNvPr id="305" name="n_2mainValue【公営住宅】&#10;有形固定資産減価償却率"/>
        <xdr:cNvSpPr txBox="1"/>
      </xdr:nvSpPr>
      <xdr:spPr>
        <a:xfrm>
          <a:off x="27057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29227</xdr:rowOff>
    </xdr:from>
    <xdr:ext cx="405111" cy="259045"/>
    <xdr:sp macro="" textlink="">
      <xdr:nvSpPr>
        <xdr:cNvPr id="306" name="n_3mainValue【公営住宅】&#10;有形固定資産減価償却率"/>
        <xdr:cNvSpPr txBox="1"/>
      </xdr:nvSpPr>
      <xdr:spPr>
        <a:xfrm>
          <a:off x="1816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8" name="テキスト ボックス 32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107442</xdr:rowOff>
    </xdr:from>
    <xdr:to>
      <xdr:col>54</xdr:col>
      <xdr:colOff>189865</xdr:colOff>
      <xdr:row>86</xdr:row>
      <xdr:rowOff>103823</xdr:rowOff>
    </xdr:to>
    <xdr:cxnSp macro="">
      <xdr:nvCxnSpPr>
        <xdr:cNvPr id="330" name="直線コネクタ 329"/>
        <xdr:cNvCxnSpPr/>
      </xdr:nvCxnSpPr>
      <xdr:spPr>
        <a:xfrm flipV="1">
          <a:off x="10476865" y="13480542"/>
          <a:ext cx="0" cy="136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107650</xdr:rowOff>
    </xdr:from>
    <xdr:ext cx="469744" cy="259045"/>
    <xdr:sp macro="" textlink="">
      <xdr:nvSpPr>
        <xdr:cNvPr id="331" name="【公営住宅】&#10;一人当たり面積最小値テキスト"/>
        <xdr:cNvSpPr txBox="1"/>
      </xdr:nvSpPr>
      <xdr:spPr>
        <a:xfrm>
          <a:off x="10515600" y="1485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103823</xdr:rowOff>
    </xdr:from>
    <xdr:to>
      <xdr:col>55</xdr:col>
      <xdr:colOff>88900</xdr:colOff>
      <xdr:row>86</xdr:row>
      <xdr:rowOff>103823</xdr:rowOff>
    </xdr:to>
    <xdr:cxnSp macro="">
      <xdr:nvCxnSpPr>
        <xdr:cNvPr id="332" name="直線コネクタ 331"/>
        <xdr:cNvCxnSpPr/>
      </xdr:nvCxnSpPr>
      <xdr:spPr>
        <a:xfrm>
          <a:off x="10388600" y="1484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54119</xdr:rowOff>
    </xdr:from>
    <xdr:ext cx="469744" cy="259045"/>
    <xdr:sp macro="" textlink="">
      <xdr:nvSpPr>
        <xdr:cNvPr id="333" name="【公営住宅】&#10;一人当たり面積最大値テキスト"/>
        <xdr:cNvSpPr txBox="1"/>
      </xdr:nvSpPr>
      <xdr:spPr>
        <a:xfrm>
          <a:off x="10515600" y="1325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107442</xdr:rowOff>
    </xdr:from>
    <xdr:to>
      <xdr:col>55</xdr:col>
      <xdr:colOff>88900</xdr:colOff>
      <xdr:row>78</xdr:row>
      <xdr:rowOff>107442</xdr:rowOff>
    </xdr:to>
    <xdr:cxnSp macro="">
      <xdr:nvCxnSpPr>
        <xdr:cNvPr id="334" name="直線コネクタ 333"/>
        <xdr:cNvCxnSpPr/>
      </xdr:nvCxnSpPr>
      <xdr:spPr>
        <a:xfrm>
          <a:off x="10388600" y="1348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119079</xdr:rowOff>
    </xdr:from>
    <xdr:ext cx="469744" cy="259045"/>
    <xdr:sp macro="" textlink="">
      <xdr:nvSpPr>
        <xdr:cNvPr id="335" name="【公営住宅】&#10;一人当たり面積平均値テキスト"/>
        <xdr:cNvSpPr txBox="1"/>
      </xdr:nvSpPr>
      <xdr:spPr>
        <a:xfrm>
          <a:off x="10515600" y="14520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140652</xdr:rowOff>
    </xdr:from>
    <xdr:to>
      <xdr:col>55</xdr:col>
      <xdr:colOff>50800</xdr:colOff>
      <xdr:row>85</xdr:row>
      <xdr:rowOff>70802</xdr:rowOff>
    </xdr:to>
    <xdr:sp macro="" textlink="">
      <xdr:nvSpPr>
        <xdr:cNvPr id="336" name="フローチャート: 判断 335"/>
        <xdr:cNvSpPr/>
      </xdr:nvSpPr>
      <xdr:spPr>
        <a:xfrm>
          <a:off x="10426700" y="1454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137224</xdr:rowOff>
    </xdr:from>
    <xdr:to>
      <xdr:col>50</xdr:col>
      <xdr:colOff>165100</xdr:colOff>
      <xdr:row>85</xdr:row>
      <xdr:rowOff>67374</xdr:rowOff>
    </xdr:to>
    <xdr:sp macro="" textlink="">
      <xdr:nvSpPr>
        <xdr:cNvPr id="337" name="フローチャート: 判断 336"/>
        <xdr:cNvSpPr/>
      </xdr:nvSpPr>
      <xdr:spPr>
        <a:xfrm>
          <a:off x="9588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169418</xdr:rowOff>
    </xdr:from>
    <xdr:to>
      <xdr:col>46</xdr:col>
      <xdr:colOff>38100</xdr:colOff>
      <xdr:row>85</xdr:row>
      <xdr:rowOff>99568</xdr:rowOff>
    </xdr:to>
    <xdr:sp macro="" textlink="">
      <xdr:nvSpPr>
        <xdr:cNvPr id="338" name="フローチャート: 判断 337"/>
        <xdr:cNvSpPr/>
      </xdr:nvSpPr>
      <xdr:spPr>
        <a:xfrm>
          <a:off x="8699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151892</xdr:rowOff>
    </xdr:from>
    <xdr:to>
      <xdr:col>41</xdr:col>
      <xdr:colOff>101600</xdr:colOff>
      <xdr:row>85</xdr:row>
      <xdr:rowOff>82042</xdr:rowOff>
    </xdr:to>
    <xdr:sp macro="" textlink="">
      <xdr:nvSpPr>
        <xdr:cNvPr id="339" name="フローチャート: 判断 338"/>
        <xdr:cNvSpPr/>
      </xdr:nvSpPr>
      <xdr:spPr>
        <a:xfrm>
          <a:off x="7810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91123</xdr:rowOff>
    </xdr:from>
    <xdr:to>
      <xdr:col>36</xdr:col>
      <xdr:colOff>165100</xdr:colOff>
      <xdr:row>85</xdr:row>
      <xdr:rowOff>21273</xdr:rowOff>
    </xdr:to>
    <xdr:sp macro="" textlink="">
      <xdr:nvSpPr>
        <xdr:cNvPr id="340" name="フローチャート: 判断 339"/>
        <xdr:cNvSpPr/>
      </xdr:nvSpPr>
      <xdr:spPr>
        <a:xfrm>
          <a:off x="6921500" y="1449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122746</xdr:rowOff>
    </xdr:from>
    <xdr:to>
      <xdr:col>55</xdr:col>
      <xdr:colOff>50800</xdr:colOff>
      <xdr:row>85</xdr:row>
      <xdr:rowOff>52896</xdr:rowOff>
    </xdr:to>
    <xdr:sp macro="" textlink="">
      <xdr:nvSpPr>
        <xdr:cNvPr id="346" name="楕円 345"/>
        <xdr:cNvSpPr/>
      </xdr:nvSpPr>
      <xdr:spPr>
        <a:xfrm>
          <a:off x="10426700" y="1452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145623</xdr:rowOff>
    </xdr:from>
    <xdr:ext cx="469744" cy="259045"/>
    <xdr:sp macro="" textlink="">
      <xdr:nvSpPr>
        <xdr:cNvPr id="347" name="【公営住宅】&#10;一人当たり面積該当値テキスト"/>
        <xdr:cNvSpPr txBox="1"/>
      </xdr:nvSpPr>
      <xdr:spPr>
        <a:xfrm>
          <a:off x="10515600" y="14375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129984</xdr:rowOff>
    </xdr:from>
    <xdr:to>
      <xdr:col>50</xdr:col>
      <xdr:colOff>165100</xdr:colOff>
      <xdr:row>85</xdr:row>
      <xdr:rowOff>60134</xdr:rowOff>
    </xdr:to>
    <xdr:sp macro="" textlink="">
      <xdr:nvSpPr>
        <xdr:cNvPr id="348" name="楕円 347"/>
        <xdr:cNvSpPr/>
      </xdr:nvSpPr>
      <xdr:spPr>
        <a:xfrm>
          <a:off x="9588500" y="1453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2096</xdr:rowOff>
    </xdr:from>
    <xdr:to>
      <xdr:col>55</xdr:col>
      <xdr:colOff>0</xdr:colOff>
      <xdr:row>85</xdr:row>
      <xdr:rowOff>9334</xdr:rowOff>
    </xdr:to>
    <xdr:cxnSp macro="">
      <xdr:nvCxnSpPr>
        <xdr:cNvPr id="349" name="直線コネクタ 348"/>
        <xdr:cNvCxnSpPr/>
      </xdr:nvCxnSpPr>
      <xdr:spPr>
        <a:xfrm flipV="1">
          <a:off x="9639300" y="14575346"/>
          <a:ext cx="8382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140652</xdr:rowOff>
    </xdr:from>
    <xdr:to>
      <xdr:col>46</xdr:col>
      <xdr:colOff>38100</xdr:colOff>
      <xdr:row>85</xdr:row>
      <xdr:rowOff>70802</xdr:rowOff>
    </xdr:to>
    <xdr:sp macro="" textlink="">
      <xdr:nvSpPr>
        <xdr:cNvPr id="350" name="楕円 349"/>
        <xdr:cNvSpPr/>
      </xdr:nvSpPr>
      <xdr:spPr>
        <a:xfrm>
          <a:off x="8699500" y="1454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9334</xdr:rowOff>
    </xdr:from>
    <xdr:to>
      <xdr:col>50</xdr:col>
      <xdr:colOff>114300</xdr:colOff>
      <xdr:row>85</xdr:row>
      <xdr:rowOff>20002</xdr:rowOff>
    </xdr:to>
    <xdr:cxnSp macro="">
      <xdr:nvCxnSpPr>
        <xdr:cNvPr id="351" name="直線コネクタ 350"/>
        <xdr:cNvCxnSpPr/>
      </xdr:nvCxnSpPr>
      <xdr:spPr>
        <a:xfrm flipV="1">
          <a:off x="8750300" y="14582584"/>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145414</xdr:rowOff>
    </xdr:from>
    <xdr:to>
      <xdr:col>41</xdr:col>
      <xdr:colOff>101600</xdr:colOff>
      <xdr:row>85</xdr:row>
      <xdr:rowOff>75564</xdr:rowOff>
    </xdr:to>
    <xdr:sp macro="" textlink="">
      <xdr:nvSpPr>
        <xdr:cNvPr id="352" name="楕円 351"/>
        <xdr:cNvSpPr/>
      </xdr:nvSpPr>
      <xdr:spPr>
        <a:xfrm>
          <a:off x="7810500" y="1454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20002</xdr:rowOff>
    </xdr:from>
    <xdr:to>
      <xdr:col>45</xdr:col>
      <xdr:colOff>177800</xdr:colOff>
      <xdr:row>85</xdr:row>
      <xdr:rowOff>24764</xdr:rowOff>
    </xdr:to>
    <xdr:cxnSp macro="">
      <xdr:nvCxnSpPr>
        <xdr:cNvPr id="353" name="直線コネクタ 352"/>
        <xdr:cNvCxnSpPr/>
      </xdr:nvCxnSpPr>
      <xdr:spPr>
        <a:xfrm flipV="1">
          <a:off x="7861300" y="14593252"/>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58501</xdr:rowOff>
    </xdr:from>
    <xdr:ext cx="469744" cy="259045"/>
    <xdr:sp macro="" textlink="">
      <xdr:nvSpPr>
        <xdr:cNvPr id="354" name="n_1aveValue【公営住宅】&#10;一人当たり面積"/>
        <xdr:cNvSpPr txBox="1"/>
      </xdr:nvSpPr>
      <xdr:spPr>
        <a:xfrm>
          <a:off x="9391727"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90695</xdr:rowOff>
    </xdr:from>
    <xdr:ext cx="469744" cy="259045"/>
    <xdr:sp macro="" textlink="">
      <xdr:nvSpPr>
        <xdr:cNvPr id="355" name="n_2aveValue【公営住宅】&#10;一人当たり面積"/>
        <xdr:cNvSpPr txBox="1"/>
      </xdr:nvSpPr>
      <xdr:spPr>
        <a:xfrm>
          <a:off x="8515427" y="1466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73169</xdr:rowOff>
    </xdr:from>
    <xdr:ext cx="469744" cy="259045"/>
    <xdr:sp macro="" textlink="">
      <xdr:nvSpPr>
        <xdr:cNvPr id="356" name="n_3aveValue【公営住宅】&#10;一人当たり面積"/>
        <xdr:cNvSpPr txBox="1"/>
      </xdr:nvSpPr>
      <xdr:spPr>
        <a:xfrm>
          <a:off x="7626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37800</xdr:rowOff>
    </xdr:from>
    <xdr:ext cx="469744" cy="259045"/>
    <xdr:sp macro="" textlink="">
      <xdr:nvSpPr>
        <xdr:cNvPr id="357" name="n_4aveValue【公営住宅】&#10;一人当たり面積"/>
        <xdr:cNvSpPr txBox="1"/>
      </xdr:nvSpPr>
      <xdr:spPr>
        <a:xfrm>
          <a:off x="6737427" y="14268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76661</xdr:rowOff>
    </xdr:from>
    <xdr:ext cx="469744" cy="259045"/>
    <xdr:sp macro="" textlink="">
      <xdr:nvSpPr>
        <xdr:cNvPr id="358" name="n_1mainValue【公営住宅】&#10;一人当たり面積"/>
        <xdr:cNvSpPr txBox="1"/>
      </xdr:nvSpPr>
      <xdr:spPr>
        <a:xfrm>
          <a:off x="9391727" y="1430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87329</xdr:rowOff>
    </xdr:from>
    <xdr:ext cx="469744" cy="259045"/>
    <xdr:sp macro="" textlink="">
      <xdr:nvSpPr>
        <xdr:cNvPr id="359" name="n_2mainValue【公営住宅】&#10;一人当たり面積"/>
        <xdr:cNvSpPr txBox="1"/>
      </xdr:nvSpPr>
      <xdr:spPr>
        <a:xfrm>
          <a:off x="8515427" y="1431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92091</xdr:rowOff>
    </xdr:from>
    <xdr:ext cx="469744" cy="259045"/>
    <xdr:sp macro="" textlink="">
      <xdr:nvSpPr>
        <xdr:cNvPr id="360" name="n_3mainValue【公営住宅】&#10;一人当たり面積"/>
        <xdr:cNvSpPr txBox="1"/>
      </xdr:nvSpPr>
      <xdr:spPr>
        <a:xfrm>
          <a:off x="7626427" y="1432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5" name="テキスト ボックス 38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6" name="直線コネクタ 38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7" name="テキスト ボックス 38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8" name="直線コネクタ 38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9" name="テキスト ボックス 38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0" name="直線コネクタ 38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1" name="テキスト ボックス 39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2" name="直線コネクタ 39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3" name="テキスト ボックス 39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4" name="直線コネクタ 39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5" name="テキスト ボックス 39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6" name="直線コネクタ 39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7" name="テキスト ボックス 39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8" name="直線コネクタ 39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9" name="テキスト ボックス 39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38100</xdr:rowOff>
    </xdr:to>
    <xdr:cxnSp macro="">
      <xdr:nvCxnSpPr>
        <xdr:cNvPr id="401" name="直線コネクタ 400"/>
        <xdr:cNvCxnSpPr/>
      </xdr:nvCxnSpPr>
      <xdr:spPr>
        <a:xfrm flipV="1">
          <a:off x="16318864" y="585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2"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3" name="直線コネクタ 402"/>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04" name="【認定こども園・幼稚園・保育所】&#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05" name="直線コネクタ 404"/>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154957</xdr:rowOff>
    </xdr:from>
    <xdr:ext cx="405111" cy="259045"/>
    <xdr:sp macro="" textlink="">
      <xdr:nvSpPr>
        <xdr:cNvPr id="406" name="【認定こども園・幼稚園・保育所】&#10;有形固定資産減価償却率平均値テキスト"/>
        <xdr:cNvSpPr txBox="1"/>
      </xdr:nvSpPr>
      <xdr:spPr>
        <a:xfrm>
          <a:off x="16357600" y="6155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132080</xdr:rowOff>
    </xdr:from>
    <xdr:to>
      <xdr:col>85</xdr:col>
      <xdr:colOff>177800</xdr:colOff>
      <xdr:row>37</xdr:row>
      <xdr:rowOff>62230</xdr:rowOff>
    </xdr:to>
    <xdr:sp macro="" textlink="">
      <xdr:nvSpPr>
        <xdr:cNvPr id="407" name="フローチャート: 判断 406"/>
        <xdr:cNvSpPr/>
      </xdr:nvSpPr>
      <xdr:spPr>
        <a:xfrm>
          <a:off x="162687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130175</xdr:rowOff>
    </xdr:from>
    <xdr:to>
      <xdr:col>81</xdr:col>
      <xdr:colOff>101600</xdr:colOff>
      <xdr:row>37</xdr:row>
      <xdr:rowOff>60325</xdr:rowOff>
    </xdr:to>
    <xdr:sp macro="" textlink="">
      <xdr:nvSpPr>
        <xdr:cNvPr id="408" name="フローチャート: 判断 407"/>
        <xdr:cNvSpPr/>
      </xdr:nvSpPr>
      <xdr:spPr>
        <a:xfrm>
          <a:off x="15430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86360</xdr:rowOff>
    </xdr:from>
    <xdr:to>
      <xdr:col>76</xdr:col>
      <xdr:colOff>165100</xdr:colOff>
      <xdr:row>37</xdr:row>
      <xdr:rowOff>16510</xdr:rowOff>
    </xdr:to>
    <xdr:sp macro="" textlink="">
      <xdr:nvSpPr>
        <xdr:cNvPr id="409" name="フローチャート: 判断 408"/>
        <xdr:cNvSpPr/>
      </xdr:nvSpPr>
      <xdr:spPr>
        <a:xfrm>
          <a:off x="14541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410" name="フローチャート: 判断 409"/>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124460</xdr:rowOff>
    </xdr:from>
    <xdr:to>
      <xdr:col>67</xdr:col>
      <xdr:colOff>101600</xdr:colOff>
      <xdr:row>37</xdr:row>
      <xdr:rowOff>54610</xdr:rowOff>
    </xdr:to>
    <xdr:sp macro="" textlink="">
      <xdr:nvSpPr>
        <xdr:cNvPr id="411" name="フローチャート: 判断 410"/>
        <xdr:cNvSpPr/>
      </xdr:nvSpPr>
      <xdr:spPr>
        <a:xfrm>
          <a:off x="127635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2" name="テキスト ボックス 41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3" name="テキスト ボックス 41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4" name="テキスト ボックス 41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5" name="テキスト ボックス 41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6" name="テキスト ボックス 41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120650</xdr:rowOff>
    </xdr:from>
    <xdr:to>
      <xdr:col>85</xdr:col>
      <xdr:colOff>177800</xdr:colOff>
      <xdr:row>39</xdr:row>
      <xdr:rowOff>50800</xdr:rowOff>
    </xdr:to>
    <xdr:sp macro="" textlink="">
      <xdr:nvSpPr>
        <xdr:cNvPr id="417" name="楕円 416"/>
        <xdr:cNvSpPr/>
      </xdr:nvSpPr>
      <xdr:spPr>
        <a:xfrm>
          <a:off x="162687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99077</xdr:rowOff>
    </xdr:from>
    <xdr:ext cx="405111" cy="259045"/>
    <xdr:sp macro="" textlink="">
      <xdr:nvSpPr>
        <xdr:cNvPr id="418" name="【認定こども園・幼稚園・保育所】&#10;有形固定資産減価償却率該当値テキスト"/>
        <xdr:cNvSpPr txBox="1"/>
      </xdr:nvSpPr>
      <xdr:spPr>
        <a:xfrm>
          <a:off x="16357600"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99695</xdr:rowOff>
    </xdr:from>
    <xdr:to>
      <xdr:col>81</xdr:col>
      <xdr:colOff>101600</xdr:colOff>
      <xdr:row>39</xdr:row>
      <xdr:rowOff>29845</xdr:rowOff>
    </xdr:to>
    <xdr:sp macro="" textlink="">
      <xdr:nvSpPr>
        <xdr:cNvPr id="419" name="楕円 418"/>
        <xdr:cNvSpPr/>
      </xdr:nvSpPr>
      <xdr:spPr>
        <a:xfrm>
          <a:off x="15430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150495</xdr:rowOff>
    </xdr:from>
    <xdr:to>
      <xdr:col>85</xdr:col>
      <xdr:colOff>127000</xdr:colOff>
      <xdr:row>39</xdr:row>
      <xdr:rowOff>0</xdr:rowOff>
    </xdr:to>
    <xdr:cxnSp macro="">
      <xdr:nvCxnSpPr>
        <xdr:cNvPr id="420" name="直線コネクタ 419"/>
        <xdr:cNvCxnSpPr/>
      </xdr:nvCxnSpPr>
      <xdr:spPr>
        <a:xfrm>
          <a:off x="15481300" y="666559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78740</xdr:rowOff>
    </xdr:from>
    <xdr:to>
      <xdr:col>76</xdr:col>
      <xdr:colOff>165100</xdr:colOff>
      <xdr:row>39</xdr:row>
      <xdr:rowOff>8890</xdr:rowOff>
    </xdr:to>
    <xdr:sp macro="" textlink="">
      <xdr:nvSpPr>
        <xdr:cNvPr id="421" name="楕円 420"/>
        <xdr:cNvSpPr/>
      </xdr:nvSpPr>
      <xdr:spPr>
        <a:xfrm>
          <a:off x="14541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129540</xdr:rowOff>
    </xdr:from>
    <xdr:to>
      <xdr:col>81</xdr:col>
      <xdr:colOff>50800</xdr:colOff>
      <xdr:row>38</xdr:row>
      <xdr:rowOff>150495</xdr:rowOff>
    </xdr:to>
    <xdr:cxnSp macro="">
      <xdr:nvCxnSpPr>
        <xdr:cNvPr id="422" name="直線コネクタ 421"/>
        <xdr:cNvCxnSpPr/>
      </xdr:nvCxnSpPr>
      <xdr:spPr>
        <a:xfrm>
          <a:off x="14592300" y="664464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57785</xdr:rowOff>
    </xdr:from>
    <xdr:to>
      <xdr:col>72</xdr:col>
      <xdr:colOff>38100</xdr:colOff>
      <xdr:row>38</xdr:row>
      <xdr:rowOff>159385</xdr:rowOff>
    </xdr:to>
    <xdr:sp macro="" textlink="">
      <xdr:nvSpPr>
        <xdr:cNvPr id="423" name="楕円 422"/>
        <xdr:cNvSpPr/>
      </xdr:nvSpPr>
      <xdr:spPr>
        <a:xfrm>
          <a:off x="13652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108585</xdr:rowOff>
    </xdr:from>
    <xdr:to>
      <xdr:col>76</xdr:col>
      <xdr:colOff>114300</xdr:colOff>
      <xdr:row>38</xdr:row>
      <xdr:rowOff>129540</xdr:rowOff>
    </xdr:to>
    <xdr:cxnSp macro="">
      <xdr:nvCxnSpPr>
        <xdr:cNvPr id="424" name="直線コネクタ 423"/>
        <xdr:cNvCxnSpPr/>
      </xdr:nvCxnSpPr>
      <xdr:spPr>
        <a:xfrm>
          <a:off x="13703300" y="662368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76852</xdr:rowOff>
    </xdr:from>
    <xdr:ext cx="405111" cy="259045"/>
    <xdr:sp macro="" textlink="">
      <xdr:nvSpPr>
        <xdr:cNvPr id="425" name="n_1aveValue【認定こども園・幼稚園・保育所】&#10;有形固定資産減価償却率"/>
        <xdr:cNvSpPr txBox="1"/>
      </xdr:nvSpPr>
      <xdr:spPr>
        <a:xfrm>
          <a:off x="152660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33037</xdr:rowOff>
    </xdr:from>
    <xdr:ext cx="405111" cy="259045"/>
    <xdr:sp macro="" textlink="">
      <xdr:nvSpPr>
        <xdr:cNvPr id="426" name="n_2aveValue【認定こども園・幼稚園・保育所】&#10;有形固定資産減価償却率"/>
        <xdr:cNvSpPr txBox="1"/>
      </xdr:nvSpPr>
      <xdr:spPr>
        <a:xfrm>
          <a:off x="14389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92092</xdr:rowOff>
    </xdr:from>
    <xdr:ext cx="405111" cy="259045"/>
    <xdr:sp macro="" textlink="">
      <xdr:nvSpPr>
        <xdr:cNvPr id="427" name="n_3aveValue【認定こども園・幼稚園・保育所】&#10;有形固定資産減価償却率"/>
        <xdr:cNvSpPr txBox="1"/>
      </xdr:nvSpPr>
      <xdr:spPr>
        <a:xfrm>
          <a:off x="13500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71137</xdr:rowOff>
    </xdr:from>
    <xdr:ext cx="405111" cy="259045"/>
    <xdr:sp macro="" textlink="">
      <xdr:nvSpPr>
        <xdr:cNvPr id="428" name="n_4aveValue【認定こども園・幼稚園・保育所】&#10;有形固定資産減価償却率"/>
        <xdr:cNvSpPr txBox="1"/>
      </xdr:nvSpPr>
      <xdr:spPr>
        <a:xfrm>
          <a:off x="126117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20972</xdr:rowOff>
    </xdr:from>
    <xdr:ext cx="405111" cy="259045"/>
    <xdr:sp macro="" textlink="">
      <xdr:nvSpPr>
        <xdr:cNvPr id="429" name="n_1mainValue【認定こども園・幼稚園・保育所】&#10;有形固定資産減価償却率"/>
        <xdr:cNvSpPr txBox="1"/>
      </xdr:nvSpPr>
      <xdr:spPr>
        <a:xfrm>
          <a:off x="15266044"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17</xdr:rowOff>
    </xdr:from>
    <xdr:ext cx="405111" cy="259045"/>
    <xdr:sp macro="" textlink="">
      <xdr:nvSpPr>
        <xdr:cNvPr id="430" name="n_2mainValue【認定こども園・幼稚園・保育所】&#10;有形固定資産減価償却率"/>
        <xdr:cNvSpPr txBox="1"/>
      </xdr:nvSpPr>
      <xdr:spPr>
        <a:xfrm>
          <a:off x="143897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150512</xdr:rowOff>
    </xdr:from>
    <xdr:ext cx="405111" cy="259045"/>
    <xdr:sp macro="" textlink="">
      <xdr:nvSpPr>
        <xdr:cNvPr id="431" name="n_3mainValue【認定こども園・幼稚園・保育所】&#10;有形固定資産減価償却率"/>
        <xdr:cNvSpPr txBox="1"/>
      </xdr:nvSpPr>
      <xdr:spPr>
        <a:xfrm>
          <a:off x="135007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2" name="直線コネクタ 44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3" name="テキスト ボックス 44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4" name="直線コネクタ 44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5" name="テキスト ボックス 44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6" name="直線コネクタ 44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7" name="テキスト ボックス 44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8" name="直線コネクタ 44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9" name="テキスト ボックス 44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1" name="テキスト ボックス 45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115062</xdr:rowOff>
    </xdr:from>
    <xdr:to>
      <xdr:col>116</xdr:col>
      <xdr:colOff>62864</xdr:colOff>
      <xdr:row>41</xdr:row>
      <xdr:rowOff>87630</xdr:rowOff>
    </xdr:to>
    <xdr:cxnSp macro="">
      <xdr:nvCxnSpPr>
        <xdr:cNvPr id="453" name="直線コネクタ 452"/>
        <xdr:cNvCxnSpPr/>
      </xdr:nvCxnSpPr>
      <xdr:spPr>
        <a:xfrm flipV="1">
          <a:off x="22160864" y="5944362"/>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91457</xdr:rowOff>
    </xdr:from>
    <xdr:ext cx="469744" cy="259045"/>
    <xdr:sp macro="" textlink="">
      <xdr:nvSpPr>
        <xdr:cNvPr id="454" name="【認定こども園・幼稚園・保育所】&#10;一人当たり面積最小値テキスト"/>
        <xdr:cNvSpPr txBox="1"/>
      </xdr:nvSpPr>
      <xdr:spPr>
        <a:xfrm>
          <a:off x="22199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87630</xdr:rowOff>
    </xdr:from>
    <xdr:to>
      <xdr:col>116</xdr:col>
      <xdr:colOff>152400</xdr:colOff>
      <xdr:row>41</xdr:row>
      <xdr:rowOff>87630</xdr:rowOff>
    </xdr:to>
    <xdr:cxnSp macro="">
      <xdr:nvCxnSpPr>
        <xdr:cNvPr id="455" name="直線コネクタ 454"/>
        <xdr:cNvCxnSpPr/>
      </xdr:nvCxnSpPr>
      <xdr:spPr>
        <a:xfrm>
          <a:off x="22072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61739</xdr:rowOff>
    </xdr:from>
    <xdr:ext cx="469744" cy="259045"/>
    <xdr:sp macro="" textlink="">
      <xdr:nvSpPr>
        <xdr:cNvPr id="456" name="【認定こども園・幼稚園・保育所】&#10;一人当たり面積最大値テキスト"/>
        <xdr:cNvSpPr txBox="1"/>
      </xdr:nvSpPr>
      <xdr:spPr>
        <a:xfrm>
          <a:off x="22199600" y="571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115062</xdr:rowOff>
    </xdr:from>
    <xdr:to>
      <xdr:col>116</xdr:col>
      <xdr:colOff>152400</xdr:colOff>
      <xdr:row>34</xdr:row>
      <xdr:rowOff>115062</xdr:rowOff>
    </xdr:to>
    <xdr:cxnSp macro="">
      <xdr:nvCxnSpPr>
        <xdr:cNvPr id="457" name="直線コネクタ 456"/>
        <xdr:cNvCxnSpPr/>
      </xdr:nvCxnSpPr>
      <xdr:spPr>
        <a:xfrm>
          <a:off x="22072600" y="594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92981</xdr:rowOff>
    </xdr:from>
    <xdr:ext cx="469744" cy="259045"/>
    <xdr:sp macro="" textlink="">
      <xdr:nvSpPr>
        <xdr:cNvPr id="458" name="【認定こども園・幼稚園・保育所】&#10;一人当たり面積平均値テキスト"/>
        <xdr:cNvSpPr txBox="1"/>
      </xdr:nvSpPr>
      <xdr:spPr>
        <a:xfrm>
          <a:off x="22199600" y="6608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114554</xdr:rowOff>
    </xdr:from>
    <xdr:to>
      <xdr:col>116</xdr:col>
      <xdr:colOff>114300</xdr:colOff>
      <xdr:row>39</xdr:row>
      <xdr:rowOff>44704</xdr:rowOff>
    </xdr:to>
    <xdr:sp macro="" textlink="">
      <xdr:nvSpPr>
        <xdr:cNvPr id="459" name="フローチャート: 判断 458"/>
        <xdr:cNvSpPr/>
      </xdr:nvSpPr>
      <xdr:spPr>
        <a:xfrm>
          <a:off x="221107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89408</xdr:rowOff>
    </xdr:from>
    <xdr:to>
      <xdr:col>112</xdr:col>
      <xdr:colOff>38100</xdr:colOff>
      <xdr:row>39</xdr:row>
      <xdr:rowOff>19558</xdr:rowOff>
    </xdr:to>
    <xdr:sp macro="" textlink="">
      <xdr:nvSpPr>
        <xdr:cNvPr id="460" name="フローチャート: 判断 459"/>
        <xdr:cNvSpPr/>
      </xdr:nvSpPr>
      <xdr:spPr>
        <a:xfrm>
          <a:off x="21272500"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100838</xdr:rowOff>
    </xdr:from>
    <xdr:to>
      <xdr:col>107</xdr:col>
      <xdr:colOff>101600</xdr:colOff>
      <xdr:row>39</xdr:row>
      <xdr:rowOff>30988</xdr:rowOff>
    </xdr:to>
    <xdr:sp macro="" textlink="">
      <xdr:nvSpPr>
        <xdr:cNvPr id="461" name="フローチャート: 判断 460"/>
        <xdr:cNvSpPr/>
      </xdr:nvSpPr>
      <xdr:spPr>
        <a:xfrm>
          <a:off x="20383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96266</xdr:rowOff>
    </xdr:from>
    <xdr:to>
      <xdr:col>102</xdr:col>
      <xdr:colOff>165100</xdr:colOff>
      <xdr:row>39</xdr:row>
      <xdr:rowOff>26416</xdr:rowOff>
    </xdr:to>
    <xdr:sp macro="" textlink="">
      <xdr:nvSpPr>
        <xdr:cNvPr id="462" name="フローチャート: 判断 461"/>
        <xdr:cNvSpPr/>
      </xdr:nvSpPr>
      <xdr:spPr>
        <a:xfrm>
          <a:off x="19494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61976</xdr:rowOff>
    </xdr:from>
    <xdr:to>
      <xdr:col>98</xdr:col>
      <xdr:colOff>38100</xdr:colOff>
      <xdr:row>37</xdr:row>
      <xdr:rowOff>163576</xdr:rowOff>
    </xdr:to>
    <xdr:sp macro="" textlink="">
      <xdr:nvSpPr>
        <xdr:cNvPr id="463" name="フローチャート: 判断 462"/>
        <xdr:cNvSpPr/>
      </xdr:nvSpPr>
      <xdr:spPr>
        <a:xfrm>
          <a:off x="18605500" y="64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107696</xdr:rowOff>
    </xdr:from>
    <xdr:to>
      <xdr:col>116</xdr:col>
      <xdr:colOff>114300</xdr:colOff>
      <xdr:row>39</xdr:row>
      <xdr:rowOff>37846</xdr:rowOff>
    </xdr:to>
    <xdr:sp macro="" textlink="">
      <xdr:nvSpPr>
        <xdr:cNvPr id="469" name="楕円 468"/>
        <xdr:cNvSpPr/>
      </xdr:nvSpPr>
      <xdr:spPr>
        <a:xfrm>
          <a:off x="221107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130573</xdr:rowOff>
    </xdr:from>
    <xdr:ext cx="469744" cy="259045"/>
    <xdr:sp macro="" textlink="">
      <xdr:nvSpPr>
        <xdr:cNvPr id="470" name="【認定こども園・幼稚園・保育所】&#10;一人当たり面積該当値テキスト"/>
        <xdr:cNvSpPr txBox="1"/>
      </xdr:nvSpPr>
      <xdr:spPr>
        <a:xfrm>
          <a:off x="22199600" y="647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125984</xdr:rowOff>
    </xdr:from>
    <xdr:to>
      <xdr:col>112</xdr:col>
      <xdr:colOff>38100</xdr:colOff>
      <xdr:row>39</xdr:row>
      <xdr:rowOff>56134</xdr:rowOff>
    </xdr:to>
    <xdr:sp macro="" textlink="">
      <xdr:nvSpPr>
        <xdr:cNvPr id="471" name="楕円 470"/>
        <xdr:cNvSpPr/>
      </xdr:nvSpPr>
      <xdr:spPr>
        <a:xfrm>
          <a:off x="21272500" y="664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158496</xdr:rowOff>
    </xdr:from>
    <xdr:to>
      <xdr:col>116</xdr:col>
      <xdr:colOff>63500</xdr:colOff>
      <xdr:row>39</xdr:row>
      <xdr:rowOff>5334</xdr:rowOff>
    </xdr:to>
    <xdr:cxnSp macro="">
      <xdr:nvCxnSpPr>
        <xdr:cNvPr id="472" name="直線コネクタ 471"/>
        <xdr:cNvCxnSpPr/>
      </xdr:nvCxnSpPr>
      <xdr:spPr>
        <a:xfrm flipV="1">
          <a:off x="21323300" y="667359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144272</xdr:rowOff>
    </xdr:from>
    <xdr:to>
      <xdr:col>107</xdr:col>
      <xdr:colOff>101600</xdr:colOff>
      <xdr:row>39</xdr:row>
      <xdr:rowOff>74422</xdr:rowOff>
    </xdr:to>
    <xdr:sp macro="" textlink="">
      <xdr:nvSpPr>
        <xdr:cNvPr id="473" name="楕円 472"/>
        <xdr:cNvSpPr/>
      </xdr:nvSpPr>
      <xdr:spPr>
        <a:xfrm>
          <a:off x="20383500" y="665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5334</xdr:rowOff>
    </xdr:from>
    <xdr:to>
      <xdr:col>111</xdr:col>
      <xdr:colOff>177800</xdr:colOff>
      <xdr:row>39</xdr:row>
      <xdr:rowOff>23622</xdr:rowOff>
    </xdr:to>
    <xdr:cxnSp macro="">
      <xdr:nvCxnSpPr>
        <xdr:cNvPr id="474" name="直線コネクタ 473"/>
        <xdr:cNvCxnSpPr/>
      </xdr:nvCxnSpPr>
      <xdr:spPr>
        <a:xfrm flipV="1">
          <a:off x="20434300" y="66918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157988</xdr:rowOff>
    </xdr:from>
    <xdr:to>
      <xdr:col>102</xdr:col>
      <xdr:colOff>165100</xdr:colOff>
      <xdr:row>39</xdr:row>
      <xdr:rowOff>88138</xdr:rowOff>
    </xdr:to>
    <xdr:sp macro="" textlink="">
      <xdr:nvSpPr>
        <xdr:cNvPr id="475" name="楕円 474"/>
        <xdr:cNvSpPr/>
      </xdr:nvSpPr>
      <xdr:spPr>
        <a:xfrm>
          <a:off x="19494500" y="66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23622</xdr:rowOff>
    </xdr:from>
    <xdr:to>
      <xdr:col>107</xdr:col>
      <xdr:colOff>50800</xdr:colOff>
      <xdr:row>39</xdr:row>
      <xdr:rowOff>37338</xdr:rowOff>
    </xdr:to>
    <xdr:cxnSp macro="">
      <xdr:nvCxnSpPr>
        <xdr:cNvPr id="476" name="直線コネクタ 475"/>
        <xdr:cNvCxnSpPr/>
      </xdr:nvCxnSpPr>
      <xdr:spPr>
        <a:xfrm flipV="1">
          <a:off x="19545300" y="67101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36085</xdr:rowOff>
    </xdr:from>
    <xdr:ext cx="469744" cy="259045"/>
    <xdr:sp macro="" textlink="">
      <xdr:nvSpPr>
        <xdr:cNvPr id="477" name="n_1aveValue【認定こども園・幼稚園・保育所】&#10;一人当たり面積"/>
        <xdr:cNvSpPr txBox="1"/>
      </xdr:nvSpPr>
      <xdr:spPr>
        <a:xfrm>
          <a:off x="210757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47515</xdr:rowOff>
    </xdr:from>
    <xdr:ext cx="469744" cy="259045"/>
    <xdr:sp macro="" textlink="">
      <xdr:nvSpPr>
        <xdr:cNvPr id="478" name="n_2aveValue【認定こども園・幼稚園・保育所】&#10;一人当たり面積"/>
        <xdr:cNvSpPr txBox="1"/>
      </xdr:nvSpPr>
      <xdr:spPr>
        <a:xfrm>
          <a:off x="201994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42943</xdr:rowOff>
    </xdr:from>
    <xdr:ext cx="469744" cy="259045"/>
    <xdr:sp macro="" textlink="">
      <xdr:nvSpPr>
        <xdr:cNvPr id="479" name="n_3aveValue【認定こども園・幼稚園・保育所】&#10;一人当たり面積"/>
        <xdr:cNvSpPr txBox="1"/>
      </xdr:nvSpPr>
      <xdr:spPr>
        <a:xfrm>
          <a:off x="19310427"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8653</xdr:rowOff>
    </xdr:from>
    <xdr:ext cx="469744" cy="259045"/>
    <xdr:sp macro="" textlink="">
      <xdr:nvSpPr>
        <xdr:cNvPr id="480" name="n_4aveValue【認定こども園・幼稚園・保育所】&#10;一人当たり面積"/>
        <xdr:cNvSpPr txBox="1"/>
      </xdr:nvSpPr>
      <xdr:spPr>
        <a:xfrm>
          <a:off x="18421427" y="61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47261</xdr:rowOff>
    </xdr:from>
    <xdr:ext cx="469744" cy="259045"/>
    <xdr:sp macro="" textlink="">
      <xdr:nvSpPr>
        <xdr:cNvPr id="481" name="n_1mainValue【認定こども園・幼稚園・保育所】&#10;一人当たり面積"/>
        <xdr:cNvSpPr txBox="1"/>
      </xdr:nvSpPr>
      <xdr:spPr>
        <a:xfrm>
          <a:off x="21075727" y="673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65549</xdr:rowOff>
    </xdr:from>
    <xdr:ext cx="469744" cy="259045"/>
    <xdr:sp macro="" textlink="">
      <xdr:nvSpPr>
        <xdr:cNvPr id="482" name="n_2mainValue【認定こども園・幼稚園・保育所】&#10;一人当たり面積"/>
        <xdr:cNvSpPr txBox="1"/>
      </xdr:nvSpPr>
      <xdr:spPr>
        <a:xfrm>
          <a:off x="20199427" y="675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79265</xdr:rowOff>
    </xdr:from>
    <xdr:ext cx="469744" cy="259045"/>
    <xdr:sp macro="" textlink="">
      <xdr:nvSpPr>
        <xdr:cNvPr id="483" name="n_3mainValue【認定こども園・幼稚園・保育所】&#10;一人当たり面積"/>
        <xdr:cNvSpPr txBox="1"/>
      </xdr:nvSpPr>
      <xdr:spPr>
        <a:xfrm>
          <a:off x="19310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2" name="テキスト ボックス 49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3" name="直線コネクタ 49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4" name="テキスト ボックス 49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5" name="直線コネクタ 49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6" name="テキスト ボックス 495"/>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7" name="直線コネクタ 49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8" name="テキスト ボックス 49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9" name="直線コネクタ 49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0" name="テキスト ボックス 49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1" name="直線コネクタ 50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2" name="テキスト ボックス 50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3" name="直線コネクタ 50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4" name="テキスト ボックス 50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5" name="直線コネクタ 50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6" name="テキスト ボックス 505"/>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7" name="直線コネクタ 50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0</xdr:rowOff>
    </xdr:to>
    <xdr:cxnSp macro="">
      <xdr:nvCxnSpPr>
        <xdr:cNvPr id="509" name="直線コネクタ 508"/>
        <xdr:cNvCxnSpPr/>
      </xdr:nvCxnSpPr>
      <xdr:spPr>
        <a:xfrm flipV="1">
          <a:off x="16318864" y="9679577"/>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510" name="【学校施設】&#10;有形固定資産減価償却率最小値テキスト"/>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11" name="直線コネクタ 510"/>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512" name="【学校施設】&#10;有形固定資産減価償却率最大値テキスト"/>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513" name="直線コネクタ 512"/>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40657</xdr:rowOff>
    </xdr:from>
    <xdr:ext cx="405111" cy="259045"/>
    <xdr:sp macro="" textlink="">
      <xdr:nvSpPr>
        <xdr:cNvPr id="514" name="【学校施設】&#10;有形固定資産減価償却率平均値テキスト"/>
        <xdr:cNvSpPr txBox="1"/>
      </xdr:nvSpPr>
      <xdr:spPr>
        <a:xfrm>
          <a:off x="16357600" y="998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515" name="フローチャート: 判断 514"/>
        <xdr:cNvSpPr/>
      </xdr:nvSpPr>
      <xdr:spPr>
        <a:xfrm>
          <a:off x="16268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122283</xdr:rowOff>
    </xdr:from>
    <xdr:to>
      <xdr:col>81</xdr:col>
      <xdr:colOff>101600</xdr:colOff>
      <xdr:row>61</xdr:row>
      <xdr:rowOff>52433</xdr:rowOff>
    </xdr:to>
    <xdr:sp macro="" textlink="">
      <xdr:nvSpPr>
        <xdr:cNvPr id="516" name="フローチャート: 判断 515"/>
        <xdr:cNvSpPr/>
      </xdr:nvSpPr>
      <xdr:spPr>
        <a:xfrm>
          <a:off x="154305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112485</xdr:rowOff>
    </xdr:from>
    <xdr:to>
      <xdr:col>76</xdr:col>
      <xdr:colOff>165100</xdr:colOff>
      <xdr:row>61</xdr:row>
      <xdr:rowOff>42635</xdr:rowOff>
    </xdr:to>
    <xdr:sp macro="" textlink="">
      <xdr:nvSpPr>
        <xdr:cNvPr id="517" name="フローチャート: 判断 516"/>
        <xdr:cNvSpPr/>
      </xdr:nvSpPr>
      <xdr:spPr>
        <a:xfrm>
          <a:off x="14541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125549</xdr:rowOff>
    </xdr:from>
    <xdr:to>
      <xdr:col>72</xdr:col>
      <xdr:colOff>38100</xdr:colOff>
      <xdr:row>61</xdr:row>
      <xdr:rowOff>55699</xdr:rowOff>
    </xdr:to>
    <xdr:sp macro="" textlink="">
      <xdr:nvSpPr>
        <xdr:cNvPr id="518" name="フローチャート: 判断 517"/>
        <xdr:cNvSpPr/>
      </xdr:nvSpPr>
      <xdr:spPr>
        <a:xfrm>
          <a:off x="136525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150041</xdr:rowOff>
    </xdr:from>
    <xdr:to>
      <xdr:col>67</xdr:col>
      <xdr:colOff>101600</xdr:colOff>
      <xdr:row>61</xdr:row>
      <xdr:rowOff>80191</xdr:rowOff>
    </xdr:to>
    <xdr:sp macro="" textlink="">
      <xdr:nvSpPr>
        <xdr:cNvPr id="519" name="フローチャート: 判断 518"/>
        <xdr:cNvSpPr/>
      </xdr:nvSpPr>
      <xdr:spPr>
        <a:xfrm>
          <a:off x="12763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0" name="テキスト ボックス 51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1" name="テキスト ボックス 52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2" name="テキスト ボックス 52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3" name="テキスト ボックス 52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4" name="テキスト ボックス 52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39007</xdr:rowOff>
    </xdr:from>
    <xdr:to>
      <xdr:col>85</xdr:col>
      <xdr:colOff>177800</xdr:colOff>
      <xdr:row>60</xdr:row>
      <xdr:rowOff>140607</xdr:rowOff>
    </xdr:to>
    <xdr:sp macro="" textlink="">
      <xdr:nvSpPr>
        <xdr:cNvPr id="525" name="楕円 524"/>
        <xdr:cNvSpPr/>
      </xdr:nvSpPr>
      <xdr:spPr>
        <a:xfrm>
          <a:off x="162687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17434</xdr:rowOff>
    </xdr:from>
    <xdr:ext cx="405111" cy="259045"/>
    <xdr:sp macro="" textlink="">
      <xdr:nvSpPr>
        <xdr:cNvPr id="526" name="【学校施設】&#10;有形固定資産減価償却率該当値テキスト"/>
        <xdr:cNvSpPr txBox="1"/>
      </xdr:nvSpPr>
      <xdr:spPr>
        <a:xfrm>
          <a:off x="16357600" y="1030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14515</xdr:rowOff>
    </xdr:from>
    <xdr:to>
      <xdr:col>81</xdr:col>
      <xdr:colOff>101600</xdr:colOff>
      <xdr:row>60</xdr:row>
      <xdr:rowOff>116115</xdr:rowOff>
    </xdr:to>
    <xdr:sp macro="" textlink="">
      <xdr:nvSpPr>
        <xdr:cNvPr id="527" name="楕円 526"/>
        <xdr:cNvSpPr/>
      </xdr:nvSpPr>
      <xdr:spPr>
        <a:xfrm>
          <a:off x="15430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65315</xdr:rowOff>
    </xdr:from>
    <xdr:to>
      <xdr:col>85</xdr:col>
      <xdr:colOff>127000</xdr:colOff>
      <xdr:row>60</xdr:row>
      <xdr:rowOff>89807</xdr:rowOff>
    </xdr:to>
    <xdr:cxnSp macro="">
      <xdr:nvCxnSpPr>
        <xdr:cNvPr id="528" name="直線コネクタ 527"/>
        <xdr:cNvCxnSpPr/>
      </xdr:nvCxnSpPr>
      <xdr:spPr>
        <a:xfrm>
          <a:off x="15481300" y="10352315"/>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1451</xdr:rowOff>
    </xdr:from>
    <xdr:to>
      <xdr:col>76</xdr:col>
      <xdr:colOff>165100</xdr:colOff>
      <xdr:row>60</xdr:row>
      <xdr:rowOff>103051</xdr:rowOff>
    </xdr:to>
    <xdr:sp macro="" textlink="">
      <xdr:nvSpPr>
        <xdr:cNvPr id="529" name="楕円 528"/>
        <xdr:cNvSpPr/>
      </xdr:nvSpPr>
      <xdr:spPr>
        <a:xfrm>
          <a:off x="14541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52251</xdr:rowOff>
    </xdr:from>
    <xdr:to>
      <xdr:col>81</xdr:col>
      <xdr:colOff>50800</xdr:colOff>
      <xdr:row>60</xdr:row>
      <xdr:rowOff>65315</xdr:rowOff>
    </xdr:to>
    <xdr:cxnSp macro="">
      <xdr:nvCxnSpPr>
        <xdr:cNvPr id="530" name="直線コネクタ 529"/>
        <xdr:cNvCxnSpPr/>
      </xdr:nvCxnSpPr>
      <xdr:spPr>
        <a:xfrm>
          <a:off x="14592300" y="10339251"/>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19413</xdr:rowOff>
    </xdr:from>
    <xdr:to>
      <xdr:col>72</xdr:col>
      <xdr:colOff>38100</xdr:colOff>
      <xdr:row>60</xdr:row>
      <xdr:rowOff>121013</xdr:rowOff>
    </xdr:to>
    <xdr:sp macro="" textlink="">
      <xdr:nvSpPr>
        <xdr:cNvPr id="531" name="楕円 530"/>
        <xdr:cNvSpPr/>
      </xdr:nvSpPr>
      <xdr:spPr>
        <a:xfrm>
          <a:off x="136525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52251</xdr:rowOff>
    </xdr:from>
    <xdr:to>
      <xdr:col>76</xdr:col>
      <xdr:colOff>114300</xdr:colOff>
      <xdr:row>60</xdr:row>
      <xdr:rowOff>70213</xdr:rowOff>
    </xdr:to>
    <xdr:cxnSp macro="">
      <xdr:nvCxnSpPr>
        <xdr:cNvPr id="532" name="直線コネクタ 531"/>
        <xdr:cNvCxnSpPr/>
      </xdr:nvCxnSpPr>
      <xdr:spPr>
        <a:xfrm flipV="1">
          <a:off x="13703300" y="1033925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43560</xdr:rowOff>
    </xdr:from>
    <xdr:ext cx="405111" cy="259045"/>
    <xdr:sp macro="" textlink="">
      <xdr:nvSpPr>
        <xdr:cNvPr id="533" name="n_1aveValue【学校施設】&#10;有形固定資産減価償却率"/>
        <xdr:cNvSpPr txBox="1"/>
      </xdr:nvSpPr>
      <xdr:spPr>
        <a:xfrm>
          <a:off x="152660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33762</xdr:rowOff>
    </xdr:from>
    <xdr:ext cx="405111" cy="259045"/>
    <xdr:sp macro="" textlink="">
      <xdr:nvSpPr>
        <xdr:cNvPr id="534" name="n_2aveValue【学校施設】&#10;有形固定資産減価償却率"/>
        <xdr:cNvSpPr txBox="1"/>
      </xdr:nvSpPr>
      <xdr:spPr>
        <a:xfrm>
          <a:off x="14389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46826</xdr:rowOff>
    </xdr:from>
    <xdr:ext cx="405111" cy="259045"/>
    <xdr:sp macro="" textlink="">
      <xdr:nvSpPr>
        <xdr:cNvPr id="535" name="n_3aveValue【学校施設】&#10;有形固定資産減価償却率"/>
        <xdr:cNvSpPr txBox="1"/>
      </xdr:nvSpPr>
      <xdr:spPr>
        <a:xfrm>
          <a:off x="13500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96718</xdr:rowOff>
    </xdr:from>
    <xdr:ext cx="405111" cy="259045"/>
    <xdr:sp macro="" textlink="">
      <xdr:nvSpPr>
        <xdr:cNvPr id="536" name="n_4aveValue【学校施設】&#10;有形固定資産減価償却率"/>
        <xdr:cNvSpPr txBox="1"/>
      </xdr:nvSpPr>
      <xdr:spPr>
        <a:xfrm>
          <a:off x="12611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132642</xdr:rowOff>
    </xdr:from>
    <xdr:ext cx="405111" cy="259045"/>
    <xdr:sp macro="" textlink="">
      <xdr:nvSpPr>
        <xdr:cNvPr id="537" name="n_1mainValue【学校施設】&#10;有形固定資産減価償却率"/>
        <xdr:cNvSpPr txBox="1"/>
      </xdr:nvSpPr>
      <xdr:spPr>
        <a:xfrm>
          <a:off x="152660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119578</xdr:rowOff>
    </xdr:from>
    <xdr:ext cx="405111" cy="259045"/>
    <xdr:sp macro="" textlink="">
      <xdr:nvSpPr>
        <xdr:cNvPr id="538" name="n_2mainValue【学校施設】&#10;有形固定資産減価償却率"/>
        <xdr:cNvSpPr txBox="1"/>
      </xdr:nvSpPr>
      <xdr:spPr>
        <a:xfrm>
          <a:off x="14389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137540</xdr:rowOff>
    </xdr:from>
    <xdr:ext cx="405111" cy="259045"/>
    <xdr:sp macro="" textlink="">
      <xdr:nvSpPr>
        <xdr:cNvPr id="539" name="n_3mainValue【学校施設】&#10;有形固定資産減価償却率"/>
        <xdr:cNvSpPr txBox="1"/>
      </xdr:nvSpPr>
      <xdr:spPr>
        <a:xfrm>
          <a:off x="13500744" y="1008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0" name="正方形/長方形 53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1" name="正方形/長方形 54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2" name="正方形/長方形 54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3" name="正方形/長方形 54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4" name="正方形/長方形 54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5" name="正方形/長方形 54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6" name="正方形/長方形 54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7" name="正方形/長方形 54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8" name="テキスト ボックス 54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9" name="直線コネクタ 54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0" name="テキスト ボックス 54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51" name="直線コネクタ 55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2" name="テキスト ボックス 55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3" name="直線コネクタ 55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4" name="テキスト ボックス 55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5" name="直線コネクタ 55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6" name="テキスト ボックス 55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7" name="直線コネクタ 55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8" name="テキスト ボックス 55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9" name="直線コネクタ 55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0" name="テキスト ボックス 55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2" name="テキスト ボックス 56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65151</xdr:rowOff>
    </xdr:from>
    <xdr:to>
      <xdr:col>116</xdr:col>
      <xdr:colOff>62864</xdr:colOff>
      <xdr:row>64</xdr:row>
      <xdr:rowOff>46863</xdr:rowOff>
    </xdr:to>
    <xdr:cxnSp macro="">
      <xdr:nvCxnSpPr>
        <xdr:cNvPr id="564" name="直線コネクタ 563"/>
        <xdr:cNvCxnSpPr/>
      </xdr:nvCxnSpPr>
      <xdr:spPr>
        <a:xfrm flipV="1">
          <a:off x="22160864" y="9666351"/>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50690</xdr:rowOff>
    </xdr:from>
    <xdr:ext cx="469744" cy="259045"/>
    <xdr:sp macro="" textlink="">
      <xdr:nvSpPr>
        <xdr:cNvPr id="565" name="【学校施設】&#10;一人当たり面積最小値テキスト"/>
        <xdr:cNvSpPr txBox="1"/>
      </xdr:nvSpPr>
      <xdr:spPr>
        <a:xfrm>
          <a:off x="22199600" y="1102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46863</xdr:rowOff>
    </xdr:from>
    <xdr:to>
      <xdr:col>116</xdr:col>
      <xdr:colOff>152400</xdr:colOff>
      <xdr:row>64</xdr:row>
      <xdr:rowOff>46863</xdr:rowOff>
    </xdr:to>
    <xdr:cxnSp macro="">
      <xdr:nvCxnSpPr>
        <xdr:cNvPr id="566" name="直線コネクタ 565"/>
        <xdr:cNvCxnSpPr/>
      </xdr:nvCxnSpPr>
      <xdr:spPr>
        <a:xfrm>
          <a:off x="22072600" y="11019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11828</xdr:rowOff>
    </xdr:from>
    <xdr:ext cx="469744" cy="259045"/>
    <xdr:sp macro="" textlink="">
      <xdr:nvSpPr>
        <xdr:cNvPr id="567" name="【学校施設】&#10;一人当たり面積最大値テキスト"/>
        <xdr:cNvSpPr txBox="1"/>
      </xdr:nvSpPr>
      <xdr:spPr>
        <a:xfrm>
          <a:off x="22199600" y="944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65151</xdr:rowOff>
    </xdr:from>
    <xdr:to>
      <xdr:col>116</xdr:col>
      <xdr:colOff>152400</xdr:colOff>
      <xdr:row>56</xdr:row>
      <xdr:rowOff>65151</xdr:rowOff>
    </xdr:to>
    <xdr:cxnSp macro="">
      <xdr:nvCxnSpPr>
        <xdr:cNvPr id="568" name="直線コネクタ 567"/>
        <xdr:cNvCxnSpPr/>
      </xdr:nvCxnSpPr>
      <xdr:spPr>
        <a:xfrm>
          <a:off x="22072600" y="9666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4843</xdr:rowOff>
    </xdr:from>
    <xdr:ext cx="469744" cy="259045"/>
    <xdr:sp macro="" textlink="">
      <xdr:nvSpPr>
        <xdr:cNvPr id="569" name="【学校施設】&#10;一人当たり面積平均値テキスト"/>
        <xdr:cNvSpPr txBox="1"/>
      </xdr:nvSpPr>
      <xdr:spPr>
        <a:xfrm>
          <a:off x="22199600" y="10463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153416</xdr:rowOff>
    </xdr:from>
    <xdr:to>
      <xdr:col>116</xdr:col>
      <xdr:colOff>114300</xdr:colOff>
      <xdr:row>62</xdr:row>
      <xdr:rowOff>83566</xdr:rowOff>
    </xdr:to>
    <xdr:sp macro="" textlink="">
      <xdr:nvSpPr>
        <xdr:cNvPr id="570" name="フローチャート: 判断 569"/>
        <xdr:cNvSpPr/>
      </xdr:nvSpPr>
      <xdr:spPr>
        <a:xfrm>
          <a:off x="22110700" y="1061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26543</xdr:rowOff>
    </xdr:from>
    <xdr:to>
      <xdr:col>112</xdr:col>
      <xdr:colOff>38100</xdr:colOff>
      <xdr:row>62</xdr:row>
      <xdr:rowOff>128143</xdr:rowOff>
    </xdr:to>
    <xdr:sp macro="" textlink="">
      <xdr:nvSpPr>
        <xdr:cNvPr id="571" name="フローチャート: 判断 570"/>
        <xdr:cNvSpPr/>
      </xdr:nvSpPr>
      <xdr:spPr>
        <a:xfrm>
          <a:off x="21272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34163</xdr:rowOff>
    </xdr:from>
    <xdr:to>
      <xdr:col>107</xdr:col>
      <xdr:colOff>101600</xdr:colOff>
      <xdr:row>62</xdr:row>
      <xdr:rowOff>135763</xdr:rowOff>
    </xdr:to>
    <xdr:sp macro="" textlink="">
      <xdr:nvSpPr>
        <xdr:cNvPr id="572" name="フローチャート: 判断 571"/>
        <xdr:cNvSpPr/>
      </xdr:nvSpPr>
      <xdr:spPr>
        <a:xfrm>
          <a:off x="20383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37973</xdr:rowOff>
    </xdr:from>
    <xdr:to>
      <xdr:col>102</xdr:col>
      <xdr:colOff>165100</xdr:colOff>
      <xdr:row>62</xdr:row>
      <xdr:rowOff>139573</xdr:rowOff>
    </xdr:to>
    <xdr:sp macro="" textlink="">
      <xdr:nvSpPr>
        <xdr:cNvPr id="573" name="フローチャート: 判断 572"/>
        <xdr:cNvSpPr/>
      </xdr:nvSpPr>
      <xdr:spPr>
        <a:xfrm>
          <a:off x="19494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69596</xdr:rowOff>
    </xdr:from>
    <xdr:to>
      <xdr:col>98</xdr:col>
      <xdr:colOff>38100</xdr:colOff>
      <xdr:row>61</xdr:row>
      <xdr:rowOff>171196</xdr:rowOff>
    </xdr:to>
    <xdr:sp macro="" textlink="">
      <xdr:nvSpPr>
        <xdr:cNvPr id="574" name="フローチャート: 判断 573"/>
        <xdr:cNvSpPr/>
      </xdr:nvSpPr>
      <xdr:spPr>
        <a:xfrm>
          <a:off x="18605500" y="1052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5" name="テキスト ボックス 57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16256</xdr:rowOff>
    </xdr:from>
    <xdr:to>
      <xdr:col>116</xdr:col>
      <xdr:colOff>114300</xdr:colOff>
      <xdr:row>63</xdr:row>
      <xdr:rowOff>117856</xdr:rowOff>
    </xdr:to>
    <xdr:sp macro="" textlink="">
      <xdr:nvSpPr>
        <xdr:cNvPr id="580" name="楕円 579"/>
        <xdr:cNvSpPr/>
      </xdr:nvSpPr>
      <xdr:spPr>
        <a:xfrm>
          <a:off x="22110700" y="108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166133</xdr:rowOff>
    </xdr:from>
    <xdr:ext cx="469744" cy="259045"/>
    <xdr:sp macro="" textlink="">
      <xdr:nvSpPr>
        <xdr:cNvPr id="581" name="【学校施設】&#10;一人当たり面積該当値テキスト"/>
        <xdr:cNvSpPr txBox="1"/>
      </xdr:nvSpPr>
      <xdr:spPr>
        <a:xfrm>
          <a:off x="22199600" y="1079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39116</xdr:rowOff>
    </xdr:from>
    <xdr:to>
      <xdr:col>112</xdr:col>
      <xdr:colOff>38100</xdr:colOff>
      <xdr:row>63</xdr:row>
      <xdr:rowOff>140716</xdr:rowOff>
    </xdr:to>
    <xdr:sp macro="" textlink="">
      <xdr:nvSpPr>
        <xdr:cNvPr id="582" name="楕円 581"/>
        <xdr:cNvSpPr/>
      </xdr:nvSpPr>
      <xdr:spPr>
        <a:xfrm>
          <a:off x="21272500" y="1084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67056</xdr:rowOff>
    </xdr:from>
    <xdr:to>
      <xdr:col>116</xdr:col>
      <xdr:colOff>63500</xdr:colOff>
      <xdr:row>63</xdr:row>
      <xdr:rowOff>89916</xdr:rowOff>
    </xdr:to>
    <xdr:cxnSp macro="">
      <xdr:nvCxnSpPr>
        <xdr:cNvPr id="583" name="直線コネクタ 582"/>
        <xdr:cNvCxnSpPr/>
      </xdr:nvCxnSpPr>
      <xdr:spPr>
        <a:xfrm flipV="1">
          <a:off x="21323300" y="1086840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58166</xdr:rowOff>
    </xdr:from>
    <xdr:to>
      <xdr:col>107</xdr:col>
      <xdr:colOff>101600</xdr:colOff>
      <xdr:row>63</xdr:row>
      <xdr:rowOff>159766</xdr:rowOff>
    </xdr:to>
    <xdr:sp macro="" textlink="">
      <xdr:nvSpPr>
        <xdr:cNvPr id="584" name="楕円 583"/>
        <xdr:cNvSpPr/>
      </xdr:nvSpPr>
      <xdr:spPr>
        <a:xfrm>
          <a:off x="20383500" y="108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89916</xdr:rowOff>
    </xdr:from>
    <xdr:to>
      <xdr:col>111</xdr:col>
      <xdr:colOff>177800</xdr:colOff>
      <xdr:row>63</xdr:row>
      <xdr:rowOff>108966</xdr:rowOff>
    </xdr:to>
    <xdr:cxnSp macro="">
      <xdr:nvCxnSpPr>
        <xdr:cNvPr id="585" name="直線コネクタ 584"/>
        <xdr:cNvCxnSpPr/>
      </xdr:nvCxnSpPr>
      <xdr:spPr>
        <a:xfrm flipV="1">
          <a:off x="20434300" y="1089126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74930</xdr:rowOff>
    </xdr:from>
    <xdr:to>
      <xdr:col>102</xdr:col>
      <xdr:colOff>165100</xdr:colOff>
      <xdr:row>64</xdr:row>
      <xdr:rowOff>5080</xdr:rowOff>
    </xdr:to>
    <xdr:sp macro="" textlink="">
      <xdr:nvSpPr>
        <xdr:cNvPr id="586" name="楕円 585"/>
        <xdr:cNvSpPr/>
      </xdr:nvSpPr>
      <xdr:spPr>
        <a:xfrm>
          <a:off x="19494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108966</xdr:rowOff>
    </xdr:from>
    <xdr:to>
      <xdr:col>107</xdr:col>
      <xdr:colOff>50800</xdr:colOff>
      <xdr:row>63</xdr:row>
      <xdr:rowOff>125730</xdr:rowOff>
    </xdr:to>
    <xdr:cxnSp macro="">
      <xdr:nvCxnSpPr>
        <xdr:cNvPr id="587" name="直線コネクタ 586"/>
        <xdr:cNvCxnSpPr/>
      </xdr:nvCxnSpPr>
      <xdr:spPr>
        <a:xfrm flipV="1">
          <a:off x="19545300" y="10910316"/>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144670</xdr:rowOff>
    </xdr:from>
    <xdr:ext cx="469744" cy="259045"/>
    <xdr:sp macro="" textlink="">
      <xdr:nvSpPr>
        <xdr:cNvPr id="588" name="n_1aveValue【学校施設】&#10;一人当たり面積"/>
        <xdr:cNvSpPr txBox="1"/>
      </xdr:nvSpPr>
      <xdr:spPr>
        <a:xfrm>
          <a:off x="21075727" y="104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152290</xdr:rowOff>
    </xdr:from>
    <xdr:ext cx="469744" cy="259045"/>
    <xdr:sp macro="" textlink="">
      <xdr:nvSpPr>
        <xdr:cNvPr id="589" name="n_2aveValue【学校施設】&#10;一人当たり面積"/>
        <xdr:cNvSpPr txBox="1"/>
      </xdr:nvSpPr>
      <xdr:spPr>
        <a:xfrm>
          <a:off x="20199427" y="1043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156100</xdr:rowOff>
    </xdr:from>
    <xdr:ext cx="469744" cy="259045"/>
    <xdr:sp macro="" textlink="">
      <xdr:nvSpPr>
        <xdr:cNvPr id="590" name="n_3aveValue【学校施設】&#10;一人当たり面積"/>
        <xdr:cNvSpPr txBox="1"/>
      </xdr:nvSpPr>
      <xdr:spPr>
        <a:xfrm>
          <a:off x="19310427" y="1044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16273</xdr:rowOff>
    </xdr:from>
    <xdr:ext cx="469744" cy="259045"/>
    <xdr:sp macro="" textlink="">
      <xdr:nvSpPr>
        <xdr:cNvPr id="591" name="n_4aveValue【学校施設】&#10;一人当たり面積"/>
        <xdr:cNvSpPr txBox="1"/>
      </xdr:nvSpPr>
      <xdr:spPr>
        <a:xfrm>
          <a:off x="18421427" y="1030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131843</xdr:rowOff>
    </xdr:from>
    <xdr:ext cx="469744" cy="259045"/>
    <xdr:sp macro="" textlink="">
      <xdr:nvSpPr>
        <xdr:cNvPr id="592" name="n_1mainValue【学校施設】&#10;一人当たり面積"/>
        <xdr:cNvSpPr txBox="1"/>
      </xdr:nvSpPr>
      <xdr:spPr>
        <a:xfrm>
          <a:off x="21075727" y="109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150893</xdr:rowOff>
    </xdr:from>
    <xdr:ext cx="469744" cy="259045"/>
    <xdr:sp macro="" textlink="">
      <xdr:nvSpPr>
        <xdr:cNvPr id="593" name="n_2mainValue【学校施設】&#10;一人当たり面積"/>
        <xdr:cNvSpPr txBox="1"/>
      </xdr:nvSpPr>
      <xdr:spPr>
        <a:xfrm>
          <a:off x="20199427" y="109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167657</xdr:rowOff>
    </xdr:from>
    <xdr:ext cx="469744" cy="259045"/>
    <xdr:sp macro="" textlink="">
      <xdr:nvSpPr>
        <xdr:cNvPr id="594" name="n_3mainValue【学校施設】&#10;一人当たり面積"/>
        <xdr:cNvSpPr txBox="1"/>
      </xdr:nvSpPr>
      <xdr:spPr>
        <a:xfrm>
          <a:off x="19310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3" name="テキスト ボックス 60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4" name="直線コネクタ 60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5" name="テキスト ボックス 60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6" name="直線コネクタ 60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7" name="テキスト ボックス 60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8" name="直線コネクタ 60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9" name="テキスト ボックス 60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0" name="直線コネクタ 60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1" name="テキスト ボックス 61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2" name="直線コネクタ 61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3" name="テキスト ボックス 61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4" name="直線コネクタ 61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5" name="テキスト ボックス 61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6" name="直線コネクタ 61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7" name="テキスト ボックス 61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8" name="直線コネクタ 61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75656</xdr:rowOff>
    </xdr:from>
    <xdr:to>
      <xdr:col>85</xdr:col>
      <xdr:colOff>126364</xdr:colOff>
      <xdr:row>86</xdr:row>
      <xdr:rowOff>168729</xdr:rowOff>
    </xdr:to>
    <xdr:cxnSp macro="">
      <xdr:nvCxnSpPr>
        <xdr:cNvPr id="620" name="直線コネクタ 619"/>
        <xdr:cNvCxnSpPr/>
      </xdr:nvCxnSpPr>
      <xdr:spPr>
        <a:xfrm flipV="1">
          <a:off x="16318864" y="13448756"/>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21"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2" name="直線コネクタ 62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22333</xdr:rowOff>
    </xdr:from>
    <xdr:ext cx="405111" cy="259045"/>
    <xdr:sp macro="" textlink="">
      <xdr:nvSpPr>
        <xdr:cNvPr id="623" name="【児童館】&#10;有形固定資産減価償却率最大値テキスト"/>
        <xdr:cNvSpPr txBox="1"/>
      </xdr:nvSpPr>
      <xdr:spPr>
        <a:xfrm>
          <a:off x="16357600" y="1322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75656</xdr:rowOff>
    </xdr:from>
    <xdr:to>
      <xdr:col>86</xdr:col>
      <xdr:colOff>25400</xdr:colOff>
      <xdr:row>78</xdr:row>
      <xdr:rowOff>75656</xdr:rowOff>
    </xdr:to>
    <xdr:cxnSp macro="">
      <xdr:nvCxnSpPr>
        <xdr:cNvPr id="624" name="直線コネクタ 623"/>
        <xdr:cNvCxnSpPr/>
      </xdr:nvCxnSpPr>
      <xdr:spPr>
        <a:xfrm>
          <a:off x="16230600" y="1344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625" name="【児童館】&#10;有形固定資産減価償却率平均値テキスト"/>
        <xdr:cNvSpPr txBox="1"/>
      </xdr:nvSpPr>
      <xdr:spPr>
        <a:xfrm>
          <a:off x="16357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26" name="フローチャート: 判断 625"/>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132624</xdr:rowOff>
    </xdr:from>
    <xdr:to>
      <xdr:col>81</xdr:col>
      <xdr:colOff>101600</xdr:colOff>
      <xdr:row>83</xdr:row>
      <xdr:rowOff>62774</xdr:rowOff>
    </xdr:to>
    <xdr:sp macro="" textlink="">
      <xdr:nvSpPr>
        <xdr:cNvPr id="627" name="フローチャート: 判断 626"/>
        <xdr:cNvSpPr/>
      </xdr:nvSpPr>
      <xdr:spPr>
        <a:xfrm>
          <a:off x="15430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103232</xdr:rowOff>
    </xdr:from>
    <xdr:to>
      <xdr:col>76</xdr:col>
      <xdr:colOff>165100</xdr:colOff>
      <xdr:row>83</xdr:row>
      <xdr:rowOff>33382</xdr:rowOff>
    </xdr:to>
    <xdr:sp macro="" textlink="">
      <xdr:nvSpPr>
        <xdr:cNvPr id="628" name="フローチャート: 判断 627"/>
        <xdr:cNvSpPr/>
      </xdr:nvSpPr>
      <xdr:spPr>
        <a:xfrm>
          <a:off x="14541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21589</xdr:rowOff>
    </xdr:from>
    <xdr:to>
      <xdr:col>72</xdr:col>
      <xdr:colOff>38100</xdr:colOff>
      <xdr:row>82</xdr:row>
      <xdr:rowOff>123189</xdr:rowOff>
    </xdr:to>
    <xdr:sp macro="" textlink="">
      <xdr:nvSpPr>
        <xdr:cNvPr id="629" name="フローチャート: 判断 628"/>
        <xdr:cNvSpPr/>
      </xdr:nvSpPr>
      <xdr:spPr>
        <a:xfrm>
          <a:off x="13652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11793</xdr:rowOff>
    </xdr:from>
    <xdr:to>
      <xdr:col>67</xdr:col>
      <xdr:colOff>101600</xdr:colOff>
      <xdr:row>83</xdr:row>
      <xdr:rowOff>113393</xdr:rowOff>
    </xdr:to>
    <xdr:sp macro="" textlink="">
      <xdr:nvSpPr>
        <xdr:cNvPr id="630" name="フローチャート: 判断 629"/>
        <xdr:cNvSpPr/>
      </xdr:nvSpPr>
      <xdr:spPr>
        <a:xfrm>
          <a:off x="12763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1" name="テキスト ボックス 63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2" name="テキスト ボックス 63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3" name="テキスト ボックス 63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4" name="テキスト ボックス 63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5" name="テキスト ボックス 63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116295</xdr:rowOff>
    </xdr:from>
    <xdr:to>
      <xdr:col>85</xdr:col>
      <xdr:colOff>177800</xdr:colOff>
      <xdr:row>80</xdr:row>
      <xdr:rowOff>46445</xdr:rowOff>
    </xdr:to>
    <xdr:sp macro="" textlink="">
      <xdr:nvSpPr>
        <xdr:cNvPr id="636" name="楕円 635"/>
        <xdr:cNvSpPr/>
      </xdr:nvSpPr>
      <xdr:spPr>
        <a:xfrm>
          <a:off x="16268700" y="136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139172</xdr:rowOff>
    </xdr:from>
    <xdr:ext cx="405111" cy="259045"/>
    <xdr:sp macro="" textlink="">
      <xdr:nvSpPr>
        <xdr:cNvPr id="637" name="【児童館】&#10;有形固定資産減価償却率該当値テキスト"/>
        <xdr:cNvSpPr txBox="1"/>
      </xdr:nvSpPr>
      <xdr:spPr>
        <a:xfrm>
          <a:off x="16357600" y="135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80373</xdr:rowOff>
    </xdr:from>
    <xdr:to>
      <xdr:col>81</xdr:col>
      <xdr:colOff>101600</xdr:colOff>
      <xdr:row>80</xdr:row>
      <xdr:rowOff>10523</xdr:rowOff>
    </xdr:to>
    <xdr:sp macro="" textlink="">
      <xdr:nvSpPr>
        <xdr:cNvPr id="638" name="楕円 637"/>
        <xdr:cNvSpPr/>
      </xdr:nvSpPr>
      <xdr:spPr>
        <a:xfrm>
          <a:off x="15430500" y="1362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131173</xdr:rowOff>
    </xdr:from>
    <xdr:to>
      <xdr:col>85</xdr:col>
      <xdr:colOff>127000</xdr:colOff>
      <xdr:row>79</xdr:row>
      <xdr:rowOff>167095</xdr:rowOff>
    </xdr:to>
    <xdr:cxnSp macro="">
      <xdr:nvCxnSpPr>
        <xdr:cNvPr id="639" name="直線コネクタ 638"/>
        <xdr:cNvCxnSpPr/>
      </xdr:nvCxnSpPr>
      <xdr:spPr>
        <a:xfrm>
          <a:off x="15481300" y="13675723"/>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44450</xdr:rowOff>
    </xdr:from>
    <xdr:to>
      <xdr:col>76</xdr:col>
      <xdr:colOff>165100</xdr:colOff>
      <xdr:row>79</xdr:row>
      <xdr:rowOff>146050</xdr:rowOff>
    </xdr:to>
    <xdr:sp macro="" textlink="">
      <xdr:nvSpPr>
        <xdr:cNvPr id="640" name="楕円 639"/>
        <xdr:cNvSpPr/>
      </xdr:nvSpPr>
      <xdr:spPr>
        <a:xfrm>
          <a:off x="14541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95250</xdr:rowOff>
    </xdr:from>
    <xdr:to>
      <xdr:col>81</xdr:col>
      <xdr:colOff>50800</xdr:colOff>
      <xdr:row>79</xdr:row>
      <xdr:rowOff>131173</xdr:rowOff>
    </xdr:to>
    <xdr:cxnSp macro="">
      <xdr:nvCxnSpPr>
        <xdr:cNvPr id="641" name="直線コネクタ 640"/>
        <xdr:cNvCxnSpPr/>
      </xdr:nvCxnSpPr>
      <xdr:spPr>
        <a:xfrm>
          <a:off x="14592300" y="136398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8527</xdr:rowOff>
    </xdr:from>
    <xdr:to>
      <xdr:col>72</xdr:col>
      <xdr:colOff>38100</xdr:colOff>
      <xdr:row>79</xdr:row>
      <xdr:rowOff>110127</xdr:rowOff>
    </xdr:to>
    <xdr:sp macro="" textlink="">
      <xdr:nvSpPr>
        <xdr:cNvPr id="642" name="楕円 641"/>
        <xdr:cNvSpPr/>
      </xdr:nvSpPr>
      <xdr:spPr>
        <a:xfrm>
          <a:off x="13652500" y="1355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59327</xdr:rowOff>
    </xdr:from>
    <xdr:to>
      <xdr:col>76</xdr:col>
      <xdr:colOff>114300</xdr:colOff>
      <xdr:row>79</xdr:row>
      <xdr:rowOff>95250</xdr:rowOff>
    </xdr:to>
    <xdr:cxnSp macro="">
      <xdr:nvCxnSpPr>
        <xdr:cNvPr id="643" name="直線コネクタ 642"/>
        <xdr:cNvCxnSpPr/>
      </xdr:nvCxnSpPr>
      <xdr:spPr>
        <a:xfrm>
          <a:off x="13703300" y="136038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53901</xdr:rowOff>
    </xdr:from>
    <xdr:ext cx="405111" cy="259045"/>
    <xdr:sp macro="" textlink="">
      <xdr:nvSpPr>
        <xdr:cNvPr id="644" name="n_1aveValue【児童館】&#10;有形固定資産減価償却率"/>
        <xdr:cNvSpPr txBox="1"/>
      </xdr:nvSpPr>
      <xdr:spPr>
        <a:xfrm>
          <a:off x="152660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24509</xdr:rowOff>
    </xdr:from>
    <xdr:ext cx="405111" cy="259045"/>
    <xdr:sp macro="" textlink="">
      <xdr:nvSpPr>
        <xdr:cNvPr id="645" name="n_2aveValue【児童館】&#10;有形固定資産減価償却率"/>
        <xdr:cNvSpPr txBox="1"/>
      </xdr:nvSpPr>
      <xdr:spPr>
        <a:xfrm>
          <a:off x="143897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114316</xdr:rowOff>
    </xdr:from>
    <xdr:ext cx="405111" cy="259045"/>
    <xdr:sp macro="" textlink="">
      <xdr:nvSpPr>
        <xdr:cNvPr id="646" name="n_3aveValue【児童館】&#10;有形固定資産減価償却率"/>
        <xdr:cNvSpPr txBox="1"/>
      </xdr:nvSpPr>
      <xdr:spPr>
        <a:xfrm>
          <a:off x="13500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129920</xdr:rowOff>
    </xdr:from>
    <xdr:ext cx="405111" cy="259045"/>
    <xdr:sp macro="" textlink="">
      <xdr:nvSpPr>
        <xdr:cNvPr id="647" name="n_4aveValue【児童館】&#10;有形固定資産減価償却率"/>
        <xdr:cNvSpPr txBox="1"/>
      </xdr:nvSpPr>
      <xdr:spPr>
        <a:xfrm>
          <a:off x="12611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27050</xdr:rowOff>
    </xdr:from>
    <xdr:ext cx="405111" cy="259045"/>
    <xdr:sp macro="" textlink="">
      <xdr:nvSpPr>
        <xdr:cNvPr id="648" name="n_1mainValue【児童館】&#10;有形固定資産減価償却率"/>
        <xdr:cNvSpPr txBox="1"/>
      </xdr:nvSpPr>
      <xdr:spPr>
        <a:xfrm>
          <a:off x="15266044" y="1340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162577</xdr:rowOff>
    </xdr:from>
    <xdr:ext cx="405111" cy="259045"/>
    <xdr:sp macro="" textlink="">
      <xdr:nvSpPr>
        <xdr:cNvPr id="649" name="n_2mainValue【児童館】&#10;有形固定資産減価償却率"/>
        <xdr:cNvSpPr txBox="1"/>
      </xdr:nvSpPr>
      <xdr:spPr>
        <a:xfrm>
          <a:off x="14389744" y="1336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126654</xdr:rowOff>
    </xdr:from>
    <xdr:ext cx="405111" cy="259045"/>
    <xdr:sp macro="" textlink="">
      <xdr:nvSpPr>
        <xdr:cNvPr id="650" name="n_3mainValue【児童館】&#10;有形固定資産減価償却率"/>
        <xdr:cNvSpPr txBox="1"/>
      </xdr:nvSpPr>
      <xdr:spPr>
        <a:xfrm>
          <a:off x="13500744" y="1332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1" name="正方形/長方形 65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2" name="正方形/長方形 65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3" name="正方形/長方形 65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4" name="正方形/長方形 65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5" name="正方形/長方形 65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6" name="正方形/長方形 65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7" name="正方形/長方形 65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8" name="正方形/長方形 65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9" name="テキスト ボックス 65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0" name="直線コネクタ 65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61" name="テキスト ボックス 660"/>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662" name="直線コネクタ 66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63" name="テキスト ボックス 66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64" name="直線コネクタ 66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65" name="テキスト ボックス 66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66" name="直線コネクタ 66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67" name="テキスト ボックス 66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68" name="直線コネクタ 66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69" name="テキスト ボックス 66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70" name="直線コネクタ 66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71" name="テキスト ボックス 67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72" name="直線コネクタ 67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73" name="テキスト ボックス 67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4" name="直線コネクタ 67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5" name="テキスト ボックス 67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87</xdr:row>
      <xdr:rowOff>46264</xdr:rowOff>
    </xdr:to>
    <xdr:cxnSp macro="">
      <xdr:nvCxnSpPr>
        <xdr:cNvPr id="677" name="直線コネクタ 676"/>
        <xdr:cNvCxnSpPr/>
      </xdr:nvCxnSpPr>
      <xdr:spPr>
        <a:xfrm flipV="1">
          <a:off x="22160864" y="13378543"/>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50091</xdr:rowOff>
    </xdr:from>
    <xdr:ext cx="469744" cy="259045"/>
    <xdr:sp macro="" textlink="">
      <xdr:nvSpPr>
        <xdr:cNvPr id="678" name="【児童館】&#10;一人当たり面積最小値テキスト"/>
        <xdr:cNvSpPr txBox="1"/>
      </xdr:nvSpPr>
      <xdr:spPr>
        <a:xfrm>
          <a:off x="22199600" y="1496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87</xdr:row>
      <xdr:rowOff>46264</xdr:rowOff>
    </xdr:from>
    <xdr:to>
      <xdr:col>116</xdr:col>
      <xdr:colOff>152400</xdr:colOff>
      <xdr:row>87</xdr:row>
      <xdr:rowOff>46264</xdr:rowOff>
    </xdr:to>
    <xdr:cxnSp macro="">
      <xdr:nvCxnSpPr>
        <xdr:cNvPr id="679" name="直線コネクタ 678"/>
        <xdr:cNvCxnSpPr/>
      </xdr:nvCxnSpPr>
      <xdr:spPr>
        <a:xfrm>
          <a:off x="22072600" y="1496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680" name="【児童館】&#10;一人当たり面積最大値テキスト"/>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681" name="直線コネクタ 680"/>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682" name="【児童館】&#10;一人当たり面積平均値テキスト"/>
        <xdr:cNvSpPr txBox="1"/>
      </xdr:nvSpPr>
      <xdr:spPr>
        <a:xfrm>
          <a:off x="22199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683" name="フローチャート: 判断 682"/>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126093</xdr:rowOff>
    </xdr:from>
    <xdr:to>
      <xdr:col>112</xdr:col>
      <xdr:colOff>38100</xdr:colOff>
      <xdr:row>84</xdr:row>
      <xdr:rowOff>56243</xdr:rowOff>
    </xdr:to>
    <xdr:sp macro="" textlink="">
      <xdr:nvSpPr>
        <xdr:cNvPr id="684" name="フローチャート: 判断 683"/>
        <xdr:cNvSpPr/>
      </xdr:nvSpPr>
      <xdr:spPr>
        <a:xfrm>
          <a:off x="21272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36286</xdr:rowOff>
    </xdr:from>
    <xdr:to>
      <xdr:col>107</xdr:col>
      <xdr:colOff>101600</xdr:colOff>
      <xdr:row>84</xdr:row>
      <xdr:rowOff>137886</xdr:rowOff>
    </xdr:to>
    <xdr:sp macro="" textlink="">
      <xdr:nvSpPr>
        <xdr:cNvPr id="685" name="フローチャート: 判断 684"/>
        <xdr:cNvSpPr/>
      </xdr:nvSpPr>
      <xdr:spPr>
        <a:xfrm>
          <a:off x="20383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85271</xdr:rowOff>
    </xdr:from>
    <xdr:to>
      <xdr:col>102</xdr:col>
      <xdr:colOff>165100</xdr:colOff>
      <xdr:row>85</xdr:row>
      <xdr:rowOff>15421</xdr:rowOff>
    </xdr:to>
    <xdr:sp macro="" textlink="">
      <xdr:nvSpPr>
        <xdr:cNvPr id="686" name="フローチャート: 判断 685"/>
        <xdr:cNvSpPr/>
      </xdr:nvSpPr>
      <xdr:spPr>
        <a:xfrm>
          <a:off x="19494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687" name="フローチャート: 判断 686"/>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8" name="テキスト ボックス 68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9" name="テキスト ボックス 68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0" name="テキスト ボックス 68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1" name="テキスト ボックス 69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2" name="テキスト ボックス 69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11793</xdr:rowOff>
    </xdr:from>
    <xdr:to>
      <xdr:col>116</xdr:col>
      <xdr:colOff>114300</xdr:colOff>
      <xdr:row>83</xdr:row>
      <xdr:rowOff>113393</xdr:rowOff>
    </xdr:to>
    <xdr:sp macro="" textlink="">
      <xdr:nvSpPr>
        <xdr:cNvPr id="693" name="楕円 692"/>
        <xdr:cNvSpPr/>
      </xdr:nvSpPr>
      <xdr:spPr>
        <a:xfrm>
          <a:off x="221107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34670</xdr:rowOff>
    </xdr:from>
    <xdr:ext cx="469744" cy="259045"/>
    <xdr:sp macro="" textlink="">
      <xdr:nvSpPr>
        <xdr:cNvPr id="694" name="【児童館】&#10;一人当たり面積該当値テキスト"/>
        <xdr:cNvSpPr txBox="1"/>
      </xdr:nvSpPr>
      <xdr:spPr>
        <a:xfrm>
          <a:off x="22199600"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60779</xdr:rowOff>
    </xdr:from>
    <xdr:to>
      <xdr:col>112</xdr:col>
      <xdr:colOff>38100</xdr:colOff>
      <xdr:row>83</xdr:row>
      <xdr:rowOff>162379</xdr:rowOff>
    </xdr:to>
    <xdr:sp macro="" textlink="">
      <xdr:nvSpPr>
        <xdr:cNvPr id="695" name="楕円 694"/>
        <xdr:cNvSpPr/>
      </xdr:nvSpPr>
      <xdr:spPr>
        <a:xfrm>
          <a:off x="21272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62593</xdr:rowOff>
    </xdr:from>
    <xdr:to>
      <xdr:col>116</xdr:col>
      <xdr:colOff>63500</xdr:colOff>
      <xdr:row>83</xdr:row>
      <xdr:rowOff>111579</xdr:rowOff>
    </xdr:to>
    <xdr:cxnSp macro="">
      <xdr:nvCxnSpPr>
        <xdr:cNvPr id="696" name="直線コネクタ 695"/>
        <xdr:cNvCxnSpPr/>
      </xdr:nvCxnSpPr>
      <xdr:spPr>
        <a:xfrm flipV="1">
          <a:off x="21323300" y="14292943"/>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93436</xdr:rowOff>
    </xdr:from>
    <xdr:to>
      <xdr:col>107</xdr:col>
      <xdr:colOff>101600</xdr:colOff>
      <xdr:row>84</xdr:row>
      <xdr:rowOff>23586</xdr:rowOff>
    </xdr:to>
    <xdr:sp macro="" textlink="">
      <xdr:nvSpPr>
        <xdr:cNvPr id="697" name="楕円 696"/>
        <xdr:cNvSpPr/>
      </xdr:nvSpPr>
      <xdr:spPr>
        <a:xfrm>
          <a:off x="20383500" y="143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111579</xdr:rowOff>
    </xdr:from>
    <xdr:to>
      <xdr:col>111</xdr:col>
      <xdr:colOff>177800</xdr:colOff>
      <xdr:row>83</xdr:row>
      <xdr:rowOff>144236</xdr:rowOff>
    </xdr:to>
    <xdr:cxnSp macro="">
      <xdr:nvCxnSpPr>
        <xdr:cNvPr id="698" name="直線コネクタ 697"/>
        <xdr:cNvCxnSpPr/>
      </xdr:nvCxnSpPr>
      <xdr:spPr>
        <a:xfrm flipV="1">
          <a:off x="20434300" y="143419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109764</xdr:rowOff>
    </xdr:from>
    <xdr:to>
      <xdr:col>102</xdr:col>
      <xdr:colOff>165100</xdr:colOff>
      <xdr:row>84</xdr:row>
      <xdr:rowOff>39914</xdr:rowOff>
    </xdr:to>
    <xdr:sp macro="" textlink="">
      <xdr:nvSpPr>
        <xdr:cNvPr id="699" name="楕円 698"/>
        <xdr:cNvSpPr/>
      </xdr:nvSpPr>
      <xdr:spPr>
        <a:xfrm>
          <a:off x="19494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144236</xdr:rowOff>
    </xdr:from>
    <xdr:to>
      <xdr:col>107</xdr:col>
      <xdr:colOff>50800</xdr:colOff>
      <xdr:row>83</xdr:row>
      <xdr:rowOff>160564</xdr:rowOff>
    </xdr:to>
    <xdr:cxnSp macro="">
      <xdr:nvCxnSpPr>
        <xdr:cNvPr id="700" name="直線コネクタ 699"/>
        <xdr:cNvCxnSpPr/>
      </xdr:nvCxnSpPr>
      <xdr:spPr>
        <a:xfrm flipV="1">
          <a:off x="19545300" y="1437458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47370</xdr:rowOff>
    </xdr:from>
    <xdr:ext cx="469744" cy="259045"/>
    <xdr:sp macro="" textlink="">
      <xdr:nvSpPr>
        <xdr:cNvPr id="701" name="n_1aveValue【児童館】&#10;一人当たり面積"/>
        <xdr:cNvSpPr txBox="1"/>
      </xdr:nvSpPr>
      <xdr:spPr>
        <a:xfrm>
          <a:off x="210757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129013</xdr:rowOff>
    </xdr:from>
    <xdr:ext cx="469744" cy="259045"/>
    <xdr:sp macro="" textlink="">
      <xdr:nvSpPr>
        <xdr:cNvPr id="702" name="n_2aveValue【児童館】&#10;一人当たり面積"/>
        <xdr:cNvSpPr txBox="1"/>
      </xdr:nvSpPr>
      <xdr:spPr>
        <a:xfrm>
          <a:off x="201994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6548</xdr:rowOff>
    </xdr:from>
    <xdr:ext cx="469744" cy="259045"/>
    <xdr:sp macro="" textlink="">
      <xdr:nvSpPr>
        <xdr:cNvPr id="703" name="n_3aveValue【児童館】&#10;一人当たり面積"/>
        <xdr:cNvSpPr txBox="1"/>
      </xdr:nvSpPr>
      <xdr:spPr>
        <a:xfrm>
          <a:off x="19310427"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704" name="n_4aveValue【児童館】&#10;一人当たり面積"/>
        <xdr:cNvSpPr txBox="1"/>
      </xdr:nvSpPr>
      <xdr:spPr>
        <a:xfrm>
          <a:off x="18421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7456</xdr:rowOff>
    </xdr:from>
    <xdr:ext cx="469744" cy="259045"/>
    <xdr:sp macro="" textlink="">
      <xdr:nvSpPr>
        <xdr:cNvPr id="705" name="n_1mainValue【児童館】&#10;一人当たり面積"/>
        <xdr:cNvSpPr txBox="1"/>
      </xdr:nvSpPr>
      <xdr:spPr>
        <a:xfrm>
          <a:off x="21075727" y="1406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40113</xdr:rowOff>
    </xdr:from>
    <xdr:ext cx="469744" cy="259045"/>
    <xdr:sp macro="" textlink="">
      <xdr:nvSpPr>
        <xdr:cNvPr id="706" name="n_2mainValue【児童館】&#10;一人当たり面積"/>
        <xdr:cNvSpPr txBox="1"/>
      </xdr:nvSpPr>
      <xdr:spPr>
        <a:xfrm>
          <a:off x="20199427" y="1409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56441</xdr:rowOff>
    </xdr:from>
    <xdr:ext cx="469744" cy="259045"/>
    <xdr:sp macro="" textlink="">
      <xdr:nvSpPr>
        <xdr:cNvPr id="707" name="n_3mainValue【児童館】&#10;一人当たり面積"/>
        <xdr:cNvSpPr txBox="1"/>
      </xdr:nvSpPr>
      <xdr:spPr>
        <a:xfrm>
          <a:off x="19310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8" name="正方形/長方形 70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9" name="正方形/長方形 70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0" name="正方形/長方形 70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1" name="正方形/長方形 71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2" name="正方形/長方形 71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3" name="正方形/長方形 71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4" name="正方形/長方形 71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5" name="正方形/長方形 71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6" name="テキスト ボックス 71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7" name="直線コネクタ 71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8" name="テキスト ボックス 71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9" name="直線コネクタ 71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20" name="テキスト ボックス 71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21" name="直線コネクタ 72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22" name="テキスト ボックス 72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23" name="直線コネクタ 72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24" name="テキスト ボックス 72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25" name="直線コネクタ 72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6" name="テキスト ボックス 72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7" name="直線コネクタ 72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28" name="テキスト ボックス 72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9" name="直線コネクタ 72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30" name="テキスト ボックス 72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3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99061</xdr:rowOff>
    </xdr:from>
    <xdr:to>
      <xdr:col>85</xdr:col>
      <xdr:colOff>126364</xdr:colOff>
      <xdr:row>108</xdr:row>
      <xdr:rowOff>152400</xdr:rowOff>
    </xdr:to>
    <xdr:cxnSp macro="">
      <xdr:nvCxnSpPr>
        <xdr:cNvPr id="732" name="直線コネクタ 731"/>
        <xdr:cNvCxnSpPr/>
      </xdr:nvCxnSpPr>
      <xdr:spPr>
        <a:xfrm flipV="1">
          <a:off x="16318864" y="17072611"/>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33"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34" name="直線コネクタ 73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45738</xdr:rowOff>
    </xdr:from>
    <xdr:ext cx="405111" cy="259045"/>
    <xdr:sp macro="" textlink="">
      <xdr:nvSpPr>
        <xdr:cNvPr id="735" name="【公民館】&#10;有形固定資産減価償却率最大値テキスト"/>
        <xdr:cNvSpPr txBox="1"/>
      </xdr:nvSpPr>
      <xdr:spPr>
        <a:xfrm>
          <a:off x="16357600" y="1684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99061</xdr:rowOff>
    </xdr:from>
    <xdr:to>
      <xdr:col>86</xdr:col>
      <xdr:colOff>25400</xdr:colOff>
      <xdr:row>99</xdr:row>
      <xdr:rowOff>99061</xdr:rowOff>
    </xdr:to>
    <xdr:cxnSp macro="">
      <xdr:nvCxnSpPr>
        <xdr:cNvPr id="736" name="直線コネクタ 735"/>
        <xdr:cNvCxnSpPr/>
      </xdr:nvCxnSpPr>
      <xdr:spPr>
        <a:xfrm>
          <a:off x="16230600" y="1707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33038</xdr:rowOff>
    </xdr:from>
    <xdr:ext cx="405111" cy="259045"/>
    <xdr:sp macro="" textlink="">
      <xdr:nvSpPr>
        <xdr:cNvPr id="737" name="【公民館】&#10;有形固定資産減価償却率平均値テキスト"/>
        <xdr:cNvSpPr txBox="1"/>
      </xdr:nvSpPr>
      <xdr:spPr>
        <a:xfrm>
          <a:off x="16357600" y="17692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738" name="フローチャート: 判断 737"/>
        <xdr:cNvSpPr/>
      </xdr:nvSpPr>
      <xdr:spPr>
        <a:xfrm>
          <a:off x="16268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39" name="フローチャート: 判断 738"/>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21589</xdr:rowOff>
    </xdr:from>
    <xdr:to>
      <xdr:col>76</xdr:col>
      <xdr:colOff>165100</xdr:colOff>
      <xdr:row>104</xdr:row>
      <xdr:rowOff>123189</xdr:rowOff>
    </xdr:to>
    <xdr:sp macro="" textlink="">
      <xdr:nvSpPr>
        <xdr:cNvPr id="740" name="フローチャート: 判断 739"/>
        <xdr:cNvSpPr/>
      </xdr:nvSpPr>
      <xdr:spPr>
        <a:xfrm>
          <a:off x="14541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19686</xdr:rowOff>
    </xdr:from>
    <xdr:to>
      <xdr:col>72</xdr:col>
      <xdr:colOff>38100</xdr:colOff>
      <xdr:row>104</xdr:row>
      <xdr:rowOff>121286</xdr:rowOff>
    </xdr:to>
    <xdr:sp macro="" textlink="">
      <xdr:nvSpPr>
        <xdr:cNvPr id="741" name="フローチャート: 判断 740"/>
        <xdr:cNvSpPr/>
      </xdr:nvSpPr>
      <xdr:spPr>
        <a:xfrm>
          <a:off x="136525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132080</xdr:rowOff>
    </xdr:from>
    <xdr:to>
      <xdr:col>67</xdr:col>
      <xdr:colOff>101600</xdr:colOff>
      <xdr:row>105</xdr:row>
      <xdr:rowOff>62230</xdr:rowOff>
    </xdr:to>
    <xdr:sp macro="" textlink="">
      <xdr:nvSpPr>
        <xdr:cNvPr id="742" name="フローチャート: 判断 741"/>
        <xdr:cNvSpPr/>
      </xdr:nvSpPr>
      <xdr:spPr>
        <a:xfrm>
          <a:off x="12763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3" name="テキスト ボックス 74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4" name="テキスト ボックス 74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5" name="テキスト ボックス 74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6" name="テキスト ボックス 74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7" name="テキスト ボックス 74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92075</xdr:rowOff>
    </xdr:from>
    <xdr:to>
      <xdr:col>85</xdr:col>
      <xdr:colOff>177800</xdr:colOff>
      <xdr:row>105</xdr:row>
      <xdr:rowOff>22225</xdr:rowOff>
    </xdr:to>
    <xdr:sp macro="" textlink="">
      <xdr:nvSpPr>
        <xdr:cNvPr id="748" name="楕円 747"/>
        <xdr:cNvSpPr/>
      </xdr:nvSpPr>
      <xdr:spPr>
        <a:xfrm>
          <a:off x="16268700" y="179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70502</xdr:rowOff>
    </xdr:from>
    <xdr:ext cx="405111" cy="259045"/>
    <xdr:sp macro="" textlink="">
      <xdr:nvSpPr>
        <xdr:cNvPr id="749" name="【公民館】&#10;有形固定資産減価償却率該当値テキスト"/>
        <xdr:cNvSpPr txBox="1"/>
      </xdr:nvSpPr>
      <xdr:spPr>
        <a:xfrm>
          <a:off x="16357600"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57786</xdr:rowOff>
    </xdr:from>
    <xdr:to>
      <xdr:col>81</xdr:col>
      <xdr:colOff>101600</xdr:colOff>
      <xdr:row>104</xdr:row>
      <xdr:rowOff>159386</xdr:rowOff>
    </xdr:to>
    <xdr:sp macro="" textlink="">
      <xdr:nvSpPr>
        <xdr:cNvPr id="750" name="楕円 749"/>
        <xdr:cNvSpPr/>
      </xdr:nvSpPr>
      <xdr:spPr>
        <a:xfrm>
          <a:off x="15430500" y="178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108586</xdr:rowOff>
    </xdr:from>
    <xdr:to>
      <xdr:col>85</xdr:col>
      <xdr:colOff>127000</xdr:colOff>
      <xdr:row>104</xdr:row>
      <xdr:rowOff>142875</xdr:rowOff>
    </xdr:to>
    <xdr:cxnSp macro="">
      <xdr:nvCxnSpPr>
        <xdr:cNvPr id="751" name="直線コネクタ 750"/>
        <xdr:cNvCxnSpPr/>
      </xdr:nvCxnSpPr>
      <xdr:spPr>
        <a:xfrm>
          <a:off x="15481300" y="1793938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19686</xdr:rowOff>
    </xdr:from>
    <xdr:to>
      <xdr:col>76</xdr:col>
      <xdr:colOff>165100</xdr:colOff>
      <xdr:row>104</xdr:row>
      <xdr:rowOff>121286</xdr:rowOff>
    </xdr:to>
    <xdr:sp macro="" textlink="">
      <xdr:nvSpPr>
        <xdr:cNvPr id="752" name="楕円 751"/>
        <xdr:cNvSpPr/>
      </xdr:nvSpPr>
      <xdr:spPr>
        <a:xfrm>
          <a:off x="14541500" y="178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70486</xdr:rowOff>
    </xdr:from>
    <xdr:to>
      <xdr:col>81</xdr:col>
      <xdr:colOff>50800</xdr:colOff>
      <xdr:row>104</xdr:row>
      <xdr:rowOff>108586</xdr:rowOff>
    </xdr:to>
    <xdr:cxnSp macro="">
      <xdr:nvCxnSpPr>
        <xdr:cNvPr id="753" name="直線コネクタ 752"/>
        <xdr:cNvCxnSpPr/>
      </xdr:nvCxnSpPr>
      <xdr:spPr>
        <a:xfrm>
          <a:off x="14592300" y="179012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153036</xdr:rowOff>
    </xdr:from>
    <xdr:to>
      <xdr:col>72</xdr:col>
      <xdr:colOff>38100</xdr:colOff>
      <xdr:row>104</xdr:row>
      <xdr:rowOff>83186</xdr:rowOff>
    </xdr:to>
    <xdr:sp macro="" textlink="">
      <xdr:nvSpPr>
        <xdr:cNvPr id="754" name="楕円 753"/>
        <xdr:cNvSpPr/>
      </xdr:nvSpPr>
      <xdr:spPr>
        <a:xfrm>
          <a:off x="13652500" y="1781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32386</xdr:rowOff>
    </xdr:from>
    <xdr:to>
      <xdr:col>76</xdr:col>
      <xdr:colOff>114300</xdr:colOff>
      <xdr:row>104</xdr:row>
      <xdr:rowOff>70486</xdr:rowOff>
    </xdr:to>
    <xdr:cxnSp macro="">
      <xdr:nvCxnSpPr>
        <xdr:cNvPr id="755" name="直線コネクタ 754"/>
        <xdr:cNvCxnSpPr/>
      </xdr:nvCxnSpPr>
      <xdr:spPr>
        <a:xfrm>
          <a:off x="13703300" y="178631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56" name="n_1aveValue【公民館】&#10;有形固定資産減価償却率"/>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114316</xdr:rowOff>
    </xdr:from>
    <xdr:ext cx="405111" cy="259045"/>
    <xdr:sp macro="" textlink="">
      <xdr:nvSpPr>
        <xdr:cNvPr id="757" name="n_2aveValue【公民館】&#10;有形固定資産減価償却率"/>
        <xdr:cNvSpPr txBox="1"/>
      </xdr:nvSpPr>
      <xdr:spPr>
        <a:xfrm>
          <a:off x="14389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112413</xdr:rowOff>
    </xdr:from>
    <xdr:ext cx="405111" cy="259045"/>
    <xdr:sp macro="" textlink="">
      <xdr:nvSpPr>
        <xdr:cNvPr id="758" name="n_3aveValue【公民館】&#10;有形固定資産減価償却率"/>
        <xdr:cNvSpPr txBox="1"/>
      </xdr:nvSpPr>
      <xdr:spPr>
        <a:xfrm>
          <a:off x="13500744"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78757</xdr:rowOff>
    </xdr:from>
    <xdr:ext cx="405111" cy="259045"/>
    <xdr:sp macro="" textlink="">
      <xdr:nvSpPr>
        <xdr:cNvPr id="759" name="n_4aveValue【公民館】&#10;有形固定資産減価償却率"/>
        <xdr:cNvSpPr txBox="1"/>
      </xdr:nvSpPr>
      <xdr:spPr>
        <a:xfrm>
          <a:off x="126117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150513</xdr:rowOff>
    </xdr:from>
    <xdr:ext cx="405111" cy="259045"/>
    <xdr:sp macro="" textlink="">
      <xdr:nvSpPr>
        <xdr:cNvPr id="760" name="n_1mainValue【公民館】&#10;有形固定資産減価償却率"/>
        <xdr:cNvSpPr txBox="1"/>
      </xdr:nvSpPr>
      <xdr:spPr>
        <a:xfrm>
          <a:off x="152660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137813</xdr:rowOff>
    </xdr:from>
    <xdr:ext cx="405111" cy="259045"/>
    <xdr:sp macro="" textlink="">
      <xdr:nvSpPr>
        <xdr:cNvPr id="761" name="n_2mainValue【公民館】&#10;有形固定資産減価償却率"/>
        <xdr:cNvSpPr txBox="1"/>
      </xdr:nvSpPr>
      <xdr:spPr>
        <a:xfrm>
          <a:off x="14389744" y="1762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99713</xdr:rowOff>
    </xdr:from>
    <xdr:ext cx="405111" cy="259045"/>
    <xdr:sp macro="" textlink="">
      <xdr:nvSpPr>
        <xdr:cNvPr id="762" name="n_3mainValue【公民館】&#10;有形固定資産減価償却率"/>
        <xdr:cNvSpPr txBox="1"/>
      </xdr:nvSpPr>
      <xdr:spPr>
        <a:xfrm>
          <a:off x="13500744"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3" name="正方形/長方形 76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4" name="正方形/長方形 76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5" name="正方形/長方形 76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6" name="正方形/長方形 76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7" name="正方形/長方形 76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8" name="正方形/長方形 76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9" name="正方形/長方形 76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0" name="正方形/長方形 76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1" name="テキスト ボックス 77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2" name="直線コネクタ 77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3" name="直線コネクタ 77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4" name="テキスト ボックス 77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75" name="直線コネクタ 77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6" name="テキスト ボックス 77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7" name="直線コネクタ 77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8" name="テキスト ボックス 77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9" name="直線コネクタ 77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80" name="テキスト ボックス 77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81" name="直線コネクタ 78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82" name="テキスト ボックス 78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3" name="直線コネクタ 78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4" name="テキスト ボックス 78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86" name="直線コネクタ 785"/>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87"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88" name="直線コネクタ 787"/>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89" name="【公民館】&#10;一人当たり面積最大値テキスト"/>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90" name="直線コネクタ 789"/>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73677</xdr:rowOff>
    </xdr:from>
    <xdr:ext cx="469744" cy="259045"/>
    <xdr:sp macro="" textlink="">
      <xdr:nvSpPr>
        <xdr:cNvPr id="791" name="【公民館】&#10;一人当たり面積平均値テキスト"/>
        <xdr:cNvSpPr txBox="1"/>
      </xdr:nvSpPr>
      <xdr:spPr>
        <a:xfrm>
          <a:off x="22199600" y="18247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95250</xdr:rowOff>
    </xdr:from>
    <xdr:to>
      <xdr:col>116</xdr:col>
      <xdr:colOff>114300</xdr:colOff>
      <xdr:row>107</xdr:row>
      <xdr:rowOff>25400</xdr:rowOff>
    </xdr:to>
    <xdr:sp macro="" textlink="">
      <xdr:nvSpPr>
        <xdr:cNvPr id="792" name="フローチャート: 判断 791"/>
        <xdr:cNvSpPr/>
      </xdr:nvSpPr>
      <xdr:spPr>
        <a:xfrm>
          <a:off x="22110700" y="1826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106680</xdr:rowOff>
    </xdr:from>
    <xdr:to>
      <xdr:col>112</xdr:col>
      <xdr:colOff>38100</xdr:colOff>
      <xdr:row>107</xdr:row>
      <xdr:rowOff>36830</xdr:rowOff>
    </xdr:to>
    <xdr:sp macro="" textlink="">
      <xdr:nvSpPr>
        <xdr:cNvPr id="793" name="フローチャート: 判断 792"/>
        <xdr:cNvSpPr/>
      </xdr:nvSpPr>
      <xdr:spPr>
        <a:xfrm>
          <a:off x="21272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143511</xdr:rowOff>
    </xdr:from>
    <xdr:to>
      <xdr:col>107</xdr:col>
      <xdr:colOff>101600</xdr:colOff>
      <xdr:row>107</xdr:row>
      <xdr:rowOff>73661</xdr:rowOff>
    </xdr:to>
    <xdr:sp macro="" textlink="">
      <xdr:nvSpPr>
        <xdr:cNvPr id="794" name="フローチャート: 判断 793"/>
        <xdr:cNvSpPr/>
      </xdr:nvSpPr>
      <xdr:spPr>
        <a:xfrm>
          <a:off x="20383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119380</xdr:rowOff>
    </xdr:from>
    <xdr:to>
      <xdr:col>102</xdr:col>
      <xdr:colOff>165100</xdr:colOff>
      <xdr:row>107</xdr:row>
      <xdr:rowOff>49530</xdr:rowOff>
    </xdr:to>
    <xdr:sp macro="" textlink="">
      <xdr:nvSpPr>
        <xdr:cNvPr id="795" name="フローチャート: 判断 794"/>
        <xdr:cNvSpPr/>
      </xdr:nvSpPr>
      <xdr:spPr>
        <a:xfrm>
          <a:off x="19494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109220</xdr:rowOff>
    </xdr:from>
    <xdr:to>
      <xdr:col>98</xdr:col>
      <xdr:colOff>38100</xdr:colOff>
      <xdr:row>107</xdr:row>
      <xdr:rowOff>39370</xdr:rowOff>
    </xdr:to>
    <xdr:sp macro="" textlink="">
      <xdr:nvSpPr>
        <xdr:cNvPr id="796" name="フローチャート: 判断 795"/>
        <xdr:cNvSpPr/>
      </xdr:nvSpPr>
      <xdr:spPr>
        <a:xfrm>
          <a:off x="18605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7" name="テキスト ボックス 79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8" name="テキスト ボックス 79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9" name="テキスト ボックス 79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0" name="テキスト ボックス 79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1" name="テキスト ボックス 80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58420</xdr:rowOff>
    </xdr:from>
    <xdr:to>
      <xdr:col>116</xdr:col>
      <xdr:colOff>114300</xdr:colOff>
      <xdr:row>104</xdr:row>
      <xdr:rowOff>160020</xdr:rowOff>
    </xdr:to>
    <xdr:sp macro="" textlink="">
      <xdr:nvSpPr>
        <xdr:cNvPr id="802" name="楕円 801"/>
        <xdr:cNvSpPr/>
      </xdr:nvSpPr>
      <xdr:spPr>
        <a:xfrm>
          <a:off x="22110700" y="1788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81297</xdr:rowOff>
    </xdr:from>
    <xdr:ext cx="469744" cy="259045"/>
    <xdr:sp macro="" textlink="">
      <xdr:nvSpPr>
        <xdr:cNvPr id="803" name="【公民館】&#10;一人当たり面積該当値テキスト"/>
        <xdr:cNvSpPr txBox="1"/>
      </xdr:nvSpPr>
      <xdr:spPr>
        <a:xfrm>
          <a:off x="22199600" y="1774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87630</xdr:rowOff>
    </xdr:from>
    <xdr:to>
      <xdr:col>112</xdr:col>
      <xdr:colOff>38100</xdr:colOff>
      <xdr:row>105</xdr:row>
      <xdr:rowOff>17780</xdr:rowOff>
    </xdr:to>
    <xdr:sp macro="" textlink="">
      <xdr:nvSpPr>
        <xdr:cNvPr id="804" name="楕円 803"/>
        <xdr:cNvSpPr/>
      </xdr:nvSpPr>
      <xdr:spPr>
        <a:xfrm>
          <a:off x="21272500" y="1791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109220</xdr:rowOff>
    </xdr:from>
    <xdr:to>
      <xdr:col>116</xdr:col>
      <xdr:colOff>63500</xdr:colOff>
      <xdr:row>104</xdr:row>
      <xdr:rowOff>138430</xdr:rowOff>
    </xdr:to>
    <xdr:cxnSp macro="">
      <xdr:nvCxnSpPr>
        <xdr:cNvPr id="805" name="直線コネクタ 804"/>
        <xdr:cNvCxnSpPr/>
      </xdr:nvCxnSpPr>
      <xdr:spPr>
        <a:xfrm flipV="1">
          <a:off x="21323300" y="17940020"/>
          <a:ext cx="8382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113030</xdr:rowOff>
    </xdr:from>
    <xdr:to>
      <xdr:col>107</xdr:col>
      <xdr:colOff>101600</xdr:colOff>
      <xdr:row>105</xdr:row>
      <xdr:rowOff>43180</xdr:rowOff>
    </xdr:to>
    <xdr:sp macro="" textlink="">
      <xdr:nvSpPr>
        <xdr:cNvPr id="806" name="楕円 805"/>
        <xdr:cNvSpPr/>
      </xdr:nvSpPr>
      <xdr:spPr>
        <a:xfrm>
          <a:off x="20383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138430</xdr:rowOff>
    </xdr:from>
    <xdr:to>
      <xdr:col>111</xdr:col>
      <xdr:colOff>177800</xdr:colOff>
      <xdr:row>104</xdr:row>
      <xdr:rowOff>163830</xdr:rowOff>
    </xdr:to>
    <xdr:cxnSp macro="">
      <xdr:nvCxnSpPr>
        <xdr:cNvPr id="807" name="直線コネクタ 806"/>
        <xdr:cNvCxnSpPr/>
      </xdr:nvCxnSpPr>
      <xdr:spPr>
        <a:xfrm flipV="1">
          <a:off x="20434300" y="1796923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134620</xdr:rowOff>
    </xdr:from>
    <xdr:to>
      <xdr:col>102</xdr:col>
      <xdr:colOff>165100</xdr:colOff>
      <xdr:row>105</xdr:row>
      <xdr:rowOff>64770</xdr:rowOff>
    </xdr:to>
    <xdr:sp macro="" textlink="">
      <xdr:nvSpPr>
        <xdr:cNvPr id="808" name="楕円 807"/>
        <xdr:cNvSpPr/>
      </xdr:nvSpPr>
      <xdr:spPr>
        <a:xfrm>
          <a:off x="19494500" y="1796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163830</xdr:rowOff>
    </xdr:from>
    <xdr:to>
      <xdr:col>107</xdr:col>
      <xdr:colOff>50800</xdr:colOff>
      <xdr:row>105</xdr:row>
      <xdr:rowOff>13970</xdr:rowOff>
    </xdr:to>
    <xdr:cxnSp macro="">
      <xdr:nvCxnSpPr>
        <xdr:cNvPr id="809" name="直線コネクタ 808"/>
        <xdr:cNvCxnSpPr/>
      </xdr:nvCxnSpPr>
      <xdr:spPr>
        <a:xfrm flipV="1">
          <a:off x="19545300" y="1799463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27957</xdr:rowOff>
    </xdr:from>
    <xdr:ext cx="469744" cy="259045"/>
    <xdr:sp macro="" textlink="">
      <xdr:nvSpPr>
        <xdr:cNvPr id="810" name="n_1aveValue【公民館】&#10;一人当たり面積"/>
        <xdr:cNvSpPr txBox="1"/>
      </xdr:nvSpPr>
      <xdr:spPr>
        <a:xfrm>
          <a:off x="21075727" y="183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64788</xdr:rowOff>
    </xdr:from>
    <xdr:ext cx="469744" cy="259045"/>
    <xdr:sp macro="" textlink="">
      <xdr:nvSpPr>
        <xdr:cNvPr id="811" name="n_2aveValue【公民館】&#10;一人当たり面積"/>
        <xdr:cNvSpPr txBox="1"/>
      </xdr:nvSpPr>
      <xdr:spPr>
        <a:xfrm>
          <a:off x="20199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40657</xdr:rowOff>
    </xdr:from>
    <xdr:ext cx="469744" cy="259045"/>
    <xdr:sp macro="" textlink="">
      <xdr:nvSpPr>
        <xdr:cNvPr id="812" name="n_3aveValue【公民館】&#10;一人当たり面積"/>
        <xdr:cNvSpPr txBox="1"/>
      </xdr:nvSpPr>
      <xdr:spPr>
        <a:xfrm>
          <a:off x="19310427" y="183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55897</xdr:rowOff>
    </xdr:from>
    <xdr:ext cx="469744" cy="259045"/>
    <xdr:sp macro="" textlink="">
      <xdr:nvSpPr>
        <xdr:cNvPr id="813" name="n_4aveValue【公民館】&#10;一人当たり面積"/>
        <xdr:cNvSpPr txBox="1"/>
      </xdr:nvSpPr>
      <xdr:spPr>
        <a:xfrm>
          <a:off x="18421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34307</xdr:rowOff>
    </xdr:from>
    <xdr:ext cx="469744" cy="259045"/>
    <xdr:sp macro="" textlink="">
      <xdr:nvSpPr>
        <xdr:cNvPr id="814" name="n_1mainValue【公民館】&#10;一人当たり面積"/>
        <xdr:cNvSpPr txBox="1"/>
      </xdr:nvSpPr>
      <xdr:spPr>
        <a:xfrm>
          <a:off x="21075727" y="1769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59707</xdr:rowOff>
    </xdr:from>
    <xdr:ext cx="469744" cy="259045"/>
    <xdr:sp macro="" textlink="">
      <xdr:nvSpPr>
        <xdr:cNvPr id="815" name="n_2mainValue【公民館】&#10;一人当たり面積"/>
        <xdr:cNvSpPr txBox="1"/>
      </xdr:nvSpPr>
      <xdr:spPr>
        <a:xfrm>
          <a:off x="20199427" y="177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81297</xdr:rowOff>
    </xdr:from>
    <xdr:ext cx="469744" cy="259045"/>
    <xdr:sp macro="" textlink="">
      <xdr:nvSpPr>
        <xdr:cNvPr id="816" name="n_3mainValue【公民館】&#10;一人当たり面積"/>
        <xdr:cNvSpPr txBox="1"/>
      </xdr:nvSpPr>
      <xdr:spPr>
        <a:xfrm>
          <a:off x="19310427" y="1774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7" name="正方形/長方形 81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8" name="正方形/長方形 81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9" name="テキスト ボックス 81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のうち、類似団体内数値を上回っている施設は、道路、保育所、学校施設、公民館である。特に道路は本町の有形固定資産の多くを占めており、アスファルトは耐用年数が短いため、道路資産の大部分が減価償却済みの資産となっていることが数値の大きくなっている要因である。</a:t>
          </a:r>
        </a:p>
        <a:p>
          <a:r>
            <a:rPr kumimoji="1" lang="ja-JP" altLang="en-US" sz="1300">
              <a:latin typeface="ＭＳ Ｐゴシック" panose="020B0600070205080204" pitchFamily="50" charset="-128"/>
              <a:ea typeface="ＭＳ Ｐゴシック" panose="020B0600070205080204" pitchFamily="50" charset="-128"/>
            </a:rPr>
            <a:t>道路は重要なインフラであることから、老朽化の状況を把握しながら、計画的な施設整備に努めていく。また、保育所等の施設についても策定する公共施設個別計画において整備計画を慎重に検討する必要があると考え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11,406
11,297
301.98
9,463,298
8,610,051
816,648
5,741,513
5,581,171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117022</xdr:rowOff>
    </xdr:from>
    <xdr:to>
      <xdr:col>24</xdr:col>
      <xdr:colOff>62865</xdr:colOff>
      <xdr:row>41</xdr:row>
      <xdr:rowOff>77833</xdr:rowOff>
    </xdr:to>
    <xdr:cxnSp macro="">
      <xdr:nvCxnSpPr>
        <xdr:cNvPr id="58" name="直線コネクタ 57"/>
        <xdr:cNvCxnSpPr/>
      </xdr:nvCxnSpPr>
      <xdr:spPr>
        <a:xfrm flipV="1">
          <a:off x="4634865" y="5774872"/>
          <a:ext cx="0" cy="1332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81660</xdr:rowOff>
    </xdr:from>
    <xdr:ext cx="405111" cy="259045"/>
    <xdr:sp macro="" textlink="">
      <xdr:nvSpPr>
        <xdr:cNvPr id="59" name="【図書館】&#10;有形固定資産減価償却率最小値テキスト"/>
        <xdr:cNvSpPr txBox="1"/>
      </xdr:nvSpPr>
      <xdr:spPr>
        <a:xfrm>
          <a:off x="4673600" y="711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77833</xdr:rowOff>
    </xdr:from>
    <xdr:to>
      <xdr:col>24</xdr:col>
      <xdr:colOff>152400</xdr:colOff>
      <xdr:row>41</xdr:row>
      <xdr:rowOff>77833</xdr:rowOff>
    </xdr:to>
    <xdr:cxnSp macro="">
      <xdr:nvCxnSpPr>
        <xdr:cNvPr id="60" name="直線コネクタ 59"/>
        <xdr:cNvCxnSpPr/>
      </xdr:nvCxnSpPr>
      <xdr:spPr>
        <a:xfrm>
          <a:off x="4546600" y="710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63699</xdr:rowOff>
    </xdr:from>
    <xdr:ext cx="340478" cy="259045"/>
    <xdr:sp macro="" textlink="">
      <xdr:nvSpPr>
        <xdr:cNvPr id="61" name="【図書館】&#10;有形固定資産減価償却率最大値テキスト"/>
        <xdr:cNvSpPr txBox="1"/>
      </xdr:nvSpPr>
      <xdr:spPr>
        <a:xfrm>
          <a:off x="4673600" y="555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117022</xdr:rowOff>
    </xdr:from>
    <xdr:to>
      <xdr:col>24</xdr:col>
      <xdr:colOff>152400</xdr:colOff>
      <xdr:row>33</xdr:row>
      <xdr:rowOff>117022</xdr:rowOff>
    </xdr:to>
    <xdr:cxnSp macro="">
      <xdr:nvCxnSpPr>
        <xdr:cNvPr id="62" name="直線コネクタ 61"/>
        <xdr:cNvCxnSpPr/>
      </xdr:nvCxnSpPr>
      <xdr:spPr>
        <a:xfrm>
          <a:off x="4546600" y="57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165480</xdr:rowOff>
    </xdr:from>
    <xdr:ext cx="405111" cy="259045"/>
    <xdr:sp macro="" textlink="">
      <xdr:nvSpPr>
        <xdr:cNvPr id="63" name="【図書館】&#10;有形固定資産減価償却率平均値テキスト"/>
        <xdr:cNvSpPr txBox="1"/>
      </xdr:nvSpPr>
      <xdr:spPr>
        <a:xfrm>
          <a:off x="4673600" y="6337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15603</xdr:rowOff>
    </xdr:from>
    <xdr:to>
      <xdr:col>24</xdr:col>
      <xdr:colOff>114300</xdr:colOff>
      <xdr:row>37</xdr:row>
      <xdr:rowOff>117203</xdr:rowOff>
    </xdr:to>
    <xdr:sp macro="" textlink="">
      <xdr:nvSpPr>
        <xdr:cNvPr id="64" name="フローチャート: 判断 63"/>
        <xdr:cNvSpPr/>
      </xdr:nvSpPr>
      <xdr:spPr>
        <a:xfrm>
          <a:off x="45847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2540</xdr:rowOff>
    </xdr:from>
    <xdr:to>
      <xdr:col>20</xdr:col>
      <xdr:colOff>38100</xdr:colOff>
      <xdr:row>37</xdr:row>
      <xdr:rowOff>104140</xdr:rowOff>
    </xdr:to>
    <xdr:sp macro="" textlink="">
      <xdr:nvSpPr>
        <xdr:cNvPr id="65" name="フローチャート: 判断 64"/>
        <xdr:cNvSpPr/>
      </xdr:nvSpPr>
      <xdr:spPr>
        <a:xfrm>
          <a:off x="3746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142966</xdr:rowOff>
    </xdr:from>
    <xdr:to>
      <xdr:col>15</xdr:col>
      <xdr:colOff>101600</xdr:colOff>
      <xdr:row>37</xdr:row>
      <xdr:rowOff>73116</xdr:rowOff>
    </xdr:to>
    <xdr:sp macro="" textlink="">
      <xdr:nvSpPr>
        <xdr:cNvPr id="66" name="フローチャート: 判断 65"/>
        <xdr:cNvSpPr/>
      </xdr:nvSpPr>
      <xdr:spPr>
        <a:xfrm>
          <a:off x="2857500" y="631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156028</xdr:rowOff>
    </xdr:from>
    <xdr:to>
      <xdr:col>10</xdr:col>
      <xdr:colOff>165100</xdr:colOff>
      <xdr:row>37</xdr:row>
      <xdr:rowOff>86178</xdr:rowOff>
    </xdr:to>
    <xdr:sp macro="" textlink="">
      <xdr:nvSpPr>
        <xdr:cNvPr id="67" name="フローチャート: 判断 66"/>
        <xdr:cNvSpPr/>
      </xdr:nvSpPr>
      <xdr:spPr>
        <a:xfrm>
          <a:off x="1968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xdr:cNvSpPr/>
      </xdr:nvSpPr>
      <xdr:spPr>
        <a:xfrm>
          <a:off x="1079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74" name="楕円 73"/>
        <xdr:cNvSpPr/>
      </xdr:nvSpPr>
      <xdr:spPr>
        <a:xfrm>
          <a:off x="4584700" y="635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31949</xdr:rowOff>
    </xdr:from>
    <xdr:ext cx="405111" cy="259045"/>
    <xdr:sp macro="" textlink="">
      <xdr:nvSpPr>
        <xdr:cNvPr id="75" name="【図書館】&#10;有形固定資産減価償却率該当値テキスト"/>
        <xdr:cNvSpPr txBox="1"/>
      </xdr:nvSpPr>
      <xdr:spPr>
        <a:xfrm>
          <a:off x="4673600" y="6204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77651</xdr:rowOff>
    </xdr:from>
    <xdr:to>
      <xdr:col>20</xdr:col>
      <xdr:colOff>38100</xdr:colOff>
      <xdr:row>38</xdr:row>
      <xdr:rowOff>7801</xdr:rowOff>
    </xdr:to>
    <xdr:sp macro="" textlink="">
      <xdr:nvSpPr>
        <xdr:cNvPr id="76" name="楕円 75"/>
        <xdr:cNvSpPr/>
      </xdr:nvSpPr>
      <xdr:spPr>
        <a:xfrm>
          <a:off x="37465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59872</xdr:rowOff>
    </xdr:from>
    <xdr:to>
      <xdr:col>24</xdr:col>
      <xdr:colOff>63500</xdr:colOff>
      <xdr:row>37</xdr:row>
      <xdr:rowOff>128451</xdr:rowOff>
    </xdr:to>
    <xdr:cxnSp macro="">
      <xdr:nvCxnSpPr>
        <xdr:cNvPr id="77" name="直線コネクタ 76"/>
        <xdr:cNvCxnSpPr/>
      </xdr:nvCxnSpPr>
      <xdr:spPr>
        <a:xfrm flipV="1">
          <a:off x="3797300" y="6403522"/>
          <a:ext cx="8382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41728</xdr:rowOff>
    </xdr:from>
    <xdr:to>
      <xdr:col>15</xdr:col>
      <xdr:colOff>101600</xdr:colOff>
      <xdr:row>37</xdr:row>
      <xdr:rowOff>143328</xdr:rowOff>
    </xdr:to>
    <xdr:sp macro="" textlink="">
      <xdr:nvSpPr>
        <xdr:cNvPr id="78" name="楕円 77"/>
        <xdr:cNvSpPr/>
      </xdr:nvSpPr>
      <xdr:spPr>
        <a:xfrm>
          <a:off x="28575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92528</xdr:rowOff>
    </xdr:from>
    <xdr:to>
      <xdr:col>19</xdr:col>
      <xdr:colOff>177800</xdr:colOff>
      <xdr:row>37</xdr:row>
      <xdr:rowOff>128451</xdr:rowOff>
    </xdr:to>
    <xdr:cxnSp macro="">
      <xdr:nvCxnSpPr>
        <xdr:cNvPr id="79" name="直線コネクタ 78"/>
        <xdr:cNvCxnSpPr/>
      </xdr:nvCxnSpPr>
      <xdr:spPr>
        <a:xfrm>
          <a:off x="2908300" y="643617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7439</xdr:rowOff>
    </xdr:from>
    <xdr:to>
      <xdr:col>10</xdr:col>
      <xdr:colOff>165100</xdr:colOff>
      <xdr:row>37</xdr:row>
      <xdr:rowOff>109039</xdr:rowOff>
    </xdr:to>
    <xdr:sp macro="" textlink="">
      <xdr:nvSpPr>
        <xdr:cNvPr id="80" name="楕円 79"/>
        <xdr:cNvSpPr/>
      </xdr:nvSpPr>
      <xdr:spPr>
        <a:xfrm>
          <a:off x="1968500" y="635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58239</xdr:rowOff>
    </xdr:from>
    <xdr:to>
      <xdr:col>15</xdr:col>
      <xdr:colOff>50800</xdr:colOff>
      <xdr:row>37</xdr:row>
      <xdr:rowOff>92528</xdr:rowOff>
    </xdr:to>
    <xdr:cxnSp macro="">
      <xdr:nvCxnSpPr>
        <xdr:cNvPr id="81" name="直線コネクタ 80"/>
        <xdr:cNvCxnSpPr/>
      </xdr:nvCxnSpPr>
      <xdr:spPr>
        <a:xfrm>
          <a:off x="2019300" y="640188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120667</xdr:rowOff>
    </xdr:from>
    <xdr:ext cx="405111" cy="259045"/>
    <xdr:sp macro="" textlink="">
      <xdr:nvSpPr>
        <xdr:cNvPr id="82" name="n_1aveValue【図書館】&#10;有形固定資産減価償却率"/>
        <xdr:cNvSpPr txBox="1"/>
      </xdr:nvSpPr>
      <xdr:spPr>
        <a:xfrm>
          <a:off x="35820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89643</xdr:rowOff>
    </xdr:from>
    <xdr:ext cx="405111" cy="259045"/>
    <xdr:sp macro="" textlink="">
      <xdr:nvSpPr>
        <xdr:cNvPr id="83" name="n_2aveValue【図書館】&#10;有形固定資産減価償却率"/>
        <xdr:cNvSpPr txBox="1"/>
      </xdr:nvSpPr>
      <xdr:spPr>
        <a:xfrm>
          <a:off x="270574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102705</xdr:rowOff>
    </xdr:from>
    <xdr:ext cx="405111" cy="259045"/>
    <xdr:sp macro="" textlink="">
      <xdr:nvSpPr>
        <xdr:cNvPr id="84" name="n_3aveValue【図書館】&#10;有形固定資産減価償却率"/>
        <xdr:cNvSpPr txBox="1"/>
      </xdr:nvSpPr>
      <xdr:spPr>
        <a:xfrm>
          <a:off x="18167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5" name="n_4aveValue【図書館】&#10;有形固定資産減価償却率"/>
        <xdr:cNvSpPr txBox="1"/>
      </xdr:nvSpPr>
      <xdr:spPr>
        <a:xfrm>
          <a:off x="927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170378</xdr:rowOff>
    </xdr:from>
    <xdr:ext cx="405111" cy="259045"/>
    <xdr:sp macro="" textlink="">
      <xdr:nvSpPr>
        <xdr:cNvPr id="86" name="n_1mainValue【図書館】&#10;有形固定資産減価償却率"/>
        <xdr:cNvSpPr txBox="1"/>
      </xdr:nvSpPr>
      <xdr:spPr>
        <a:xfrm>
          <a:off x="3582044"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134455</xdr:rowOff>
    </xdr:from>
    <xdr:ext cx="405111" cy="259045"/>
    <xdr:sp macro="" textlink="">
      <xdr:nvSpPr>
        <xdr:cNvPr id="87" name="n_2mainValue【図書館】&#10;有形固定資産減価償却率"/>
        <xdr:cNvSpPr txBox="1"/>
      </xdr:nvSpPr>
      <xdr:spPr>
        <a:xfrm>
          <a:off x="27057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100166</xdr:rowOff>
    </xdr:from>
    <xdr:ext cx="405111" cy="259045"/>
    <xdr:sp macro="" textlink="">
      <xdr:nvSpPr>
        <xdr:cNvPr id="88" name="n_3mainValue【図書館】&#10;有形固定資産減価償却率"/>
        <xdr:cNvSpPr txBox="1"/>
      </xdr:nvSpPr>
      <xdr:spPr>
        <a:xfrm>
          <a:off x="18167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38100</xdr:rowOff>
    </xdr:from>
    <xdr:to>
      <xdr:col>54</xdr:col>
      <xdr:colOff>189865</xdr:colOff>
      <xdr:row>41</xdr:row>
      <xdr:rowOff>160020</xdr:rowOff>
    </xdr:to>
    <xdr:cxnSp macro="">
      <xdr:nvCxnSpPr>
        <xdr:cNvPr id="112" name="直線コネクタ 111"/>
        <xdr:cNvCxnSpPr/>
      </xdr:nvCxnSpPr>
      <xdr:spPr>
        <a:xfrm flipV="1">
          <a:off x="10476865" y="569595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3" name="【図書館】&#10;一人当たり面積最小値テキスト"/>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4" name="直線コネクタ 113"/>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156227</xdr:rowOff>
    </xdr:from>
    <xdr:ext cx="469744" cy="259045"/>
    <xdr:sp macro="" textlink="">
      <xdr:nvSpPr>
        <xdr:cNvPr id="115" name="【図書館】&#10;一人当たり面積最大値テキスト"/>
        <xdr:cNvSpPr txBox="1"/>
      </xdr:nvSpPr>
      <xdr:spPr>
        <a:xfrm>
          <a:off x="10515600" y="547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38100</xdr:rowOff>
    </xdr:from>
    <xdr:to>
      <xdr:col>55</xdr:col>
      <xdr:colOff>88900</xdr:colOff>
      <xdr:row>33</xdr:row>
      <xdr:rowOff>38100</xdr:rowOff>
    </xdr:to>
    <xdr:cxnSp macro="">
      <xdr:nvCxnSpPr>
        <xdr:cNvPr id="116" name="直線コネクタ 115"/>
        <xdr:cNvCxnSpPr/>
      </xdr:nvCxnSpPr>
      <xdr:spPr>
        <a:xfrm>
          <a:off x="10388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158767</xdr:rowOff>
    </xdr:from>
    <xdr:ext cx="469744" cy="259045"/>
    <xdr:sp macro="" textlink="">
      <xdr:nvSpPr>
        <xdr:cNvPr id="117" name="【図書館】&#10;一人当たり面積平均値テキスト"/>
        <xdr:cNvSpPr txBox="1"/>
      </xdr:nvSpPr>
      <xdr:spPr>
        <a:xfrm>
          <a:off x="10515600" y="6673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135890</xdr:rowOff>
    </xdr:from>
    <xdr:to>
      <xdr:col>55</xdr:col>
      <xdr:colOff>50800</xdr:colOff>
      <xdr:row>40</xdr:row>
      <xdr:rowOff>66040</xdr:rowOff>
    </xdr:to>
    <xdr:sp macro="" textlink="">
      <xdr:nvSpPr>
        <xdr:cNvPr id="118" name="フローチャート: 判断 117"/>
        <xdr:cNvSpPr/>
      </xdr:nvSpPr>
      <xdr:spPr>
        <a:xfrm>
          <a:off x="104267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139700</xdr:rowOff>
    </xdr:from>
    <xdr:to>
      <xdr:col>50</xdr:col>
      <xdr:colOff>165100</xdr:colOff>
      <xdr:row>40</xdr:row>
      <xdr:rowOff>69850</xdr:rowOff>
    </xdr:to>
    <xdr:sp macro="" textlink="">
      <xdr:nvSpPr>
        <xdr:cNvPr id="119" name="フローチャート: 判断 118"/>
        <xdr:cNvSpPr/>
      </xdr:nvSpPr>
      <xdr:spPr>
        <a:xfrm>
          <a:off x="9588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20" name="フローチャート: 判断 119"/>
        <xdr:cNvSpPr/>
      </xdr:nvSpPr>
      <xdr:spPr>
        <a:xfrm>
          <a:off x="8699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116840</xdr:rowOff>
    </xdr:from>
    <xdr:to>
      <xdr:col>41</xdr:col>
      <xdr:colOff>101600</xdr:colOff>
      <xdr:row>40</xdr:row>
      <xdr:rowOff>46990</xdr:rowOff>
    </xdr:to>
    <xdr:sp macro="" textlink="">
      <xdr:nvSpPr>
        <xdr:cNvPr id="121" name="フローチャート: 判断 120"/>
        <xdr:cNvSpPr/>
      </xdr:nvSpPr>
      <xdr:spPr>
        <a:xfrm>
          <a:off x="7810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25400</xdr:rowOff>
    </xdr:from>
    <xdr:to>
      <xdr:col>36</xdr:col>
      <xdr:colOff>165100</xdr:colOff>
      <xdr:row>39</xdr:row>
      <xdr:rowOff>127000</xdr:rowOff>
    </xdr:to>
    <xdr:sp macro="" textlink="">
      <xdr:nvSpPr>
        <xdr:cNvPr id="122" name="フローチャート: 判断 121"/>
        <xdr:cNvSpPr/>
      </xdr:nvSpPr>
      <xdr:spPr>
        <a:xfrm>
          <a:off x="6921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8" name="楕円 127"/>
        <xdr:cNvSpPr/>
      </xdr:nvSpPr>
      <xdr:spPr>
        <a:xfrm>
          <a:off x="104267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49547</xdr:rowOff>
    </xdr:from>
    <xdr:ext cx="469744" cy="259045"/>
    <xdr:sp macro="" textlink="">
      <xdr:nvSpPr>
        <xdr:cNvPr id="129" name="【図書館】&#10;一人当たり面積該当値テキスト"/>
        <xdr:cNvSpPr txBox="1"/>
      </xdr:nvSpPr>
      <xdr:spPr>
        <a:xfrm>
          <a:off x="10515600"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82550</xdr:rowOff>
    </xdr:from>
    <xdr:to>
      <xdr:col>50</xdr:col>
      <xdr:colOff>165100</xdr:colOff>
      <xdr:row>41</xdr:row>
      <xdr:rowOff>12700</xdr:rowOff>
    </xdr:to>
    <xdr:sp macro="" textlink="">
      <xdr:nvSpPr>
        <xdr:cNvPr id="130" name="楕円 129"/>
        <xdr:cNvSpPr/>
      </xdr:nvSpPr>
      <xdr:spPr>
        <a:xfrm>
          <a:off x="9588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121920</xdr:rowOff>
    </xdr:from>
    <xdr:to>
      <xdr:col>55</xdr:col>
      <xdr:colOff>0</xdr:colOff>
      <xdr:row>40</xdr:row>
      <xdr:rowOff>133350</xdr:rowOff>
    </xdr:to>
    <xdr:cxnSp macro="">
      <xdr:nvCxnSpPr>
        <xdr:cNvPr id="131" name="直線コネクタ 130"/>
        <xdr:cNvCxnSpPr/>
      </xdr:nvCxnSpPr>
      <xdr:spPr>
        <a:xfrm flipV="1">
          <a:off x="9639300" y="69799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90170</xdr:rowOff>
    </xdr:from>
    <xdr:to>
      <xdr:col>46</xdr:col>
      <xdr:colOff>38100</xdr:colOff>
      <xdr:row>41</xdr:row>
      <xdr:rowOff>20320</xdr:rowOff>
    </xdr:to>
    <xdr:sp macro="" textlink="">
      <xdr:nvSpPr>
        <xdr:cNvPr id="132" name="楕円 131"/>
        <xdr:cNvSpPr/>
      </xdr:nvSpPr>
      <xdr:spPr>
        <a:xfrm>
          <a:off x="8699500" y="69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133350</xdr:rowOff>
    </xdr:from>
    <xdr:to>
      <xdr:col>50</xdr:col>
      <xdr:colOff>114300</xdr:colOff>
      <xdr:row>40</xdr:row>
      <xdr:rowOff>140970</xdr:rowOff>
    </xdr:to>
    <xdr:cxnSp macro="">
      <xdr:nvCxnSpPr>
        <xdr:cNvPr id="133" name="直線コネクタ 132"/>
        <xdr:cNvCxnSpPr/>
      </xdr:nvCxnSpPr>
      <xdr:spPr>
        <a:xfrm flipV="1">
          <a:off x="8750300" y="69913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97790</xdr:rowOff>
    </xdr:from>
    <xdr:to>
      <xdr:col>41</xdr:col>
      <xdr:colOff>101600</xdr:colOff>
      <xdr:row>41</xdr:row>
      <xdr:rowOff>27940</xdr:rowOff>
    </xdr:to>
    <xdr:sp macro="" textlink="">
      <xdr:nvSpPr>
        <xdr:cNvPr id="134" name="楕円 133"/>
        <xdr:cNvSpPr/>
      </xdr:nvSpPr>
      <xdr:spPr>
        <a:xfrm>
          <a:off x="78105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140970</xdr:rowOff>
    </xdr:from>
    <xdr:to>
      <xdr:col>45</xdr:col>
      <xdr:colOff>177800</xdr:colOff>
      <xdr:row>40</xdr:row>
      <xdr:rowOff>148590</xdr:rowOff>
    </xdr:to>
    <xdr:cxnSp macro="">
      <xdr:nvCxnSpPr>
        <xdr:cNvPr id="135" name="直線コネクタ 134"/>
        <xdr:cNvCxnSpPr/>
      </xdr:nvCxnSpPr>
      <xdr:spPr>
        <a:xfrm flipV="1">
          <a:off x="7861300" y="69989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86377</xdr:rowOff>
    </xdr:from>
    <xdr:ext cx="469744" cy="259045"/>
    <xdr:sp macro="" textlink="">
      <xdr:nvSpPr>
        <xdr:cNvPr id="136" name="n_1aveValue【図書館】&#10;一人当たり面積"/>
        <xdr:cNvSpPr txBox="1"/>
      </xdr:nvSpPr>
      <xdr:spPr>
        <a:xfrm>
          <a:off x="93917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97807</xdr:rowOff>
    </xdr:from>
    <xdr:ext cx="469744" cy="259045"/>
    <xdr:sp macro="" textlink="">
      <xdr:nvSpPr>
        <xdr:cNvPr id="137" name="n_2aveValue【図書館】&#10;一人当たり面積"/>
        <xdr:cNvSpPr txBox="1"/>
      </xdr:nvSpPr>
      <xdr:spPr>
        <a:xfrm>
          <a:off x="8515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63517</xdr:rowOff>
    </xdr:from>
    <xdr:ext cx="469744" cy="259045"/>
    <xdr:sp macro="" textlink="">
      <xdr:nvSpPr>
        <xdr:cNvPr id="138" name="n_3aveValue【図書館】&#10;一人当たり面積"/>
        <xdr:cNvSpPr txBox="1"/>
      </xdr:nvSpPr>
      <xdr:spPr>
        <a:xfrm>
          <a:off x="76264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143527</xdr:rowOff>
    </xdr:from>
    <xdr:ext cx="469744" cy="259045"/>
    <xdr:sp macro="" textlink="">
      <xdr:nvSpPr>
        <xdr:cNvPr id="139" name="n_4aveValue【図書館】&#10;一人当たり面積"/>
        <xdr:cNvSpPr txBox="1"/>
      </xdr:nvSpPr>
      <xdr:spPr>
        <a:xfrm>
          <a:off x="67374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3827</xdr:rowOff>
    </xdr:from>
    <xdr:ext cx="469744" cy="259045"/>
    <xdr:sp macro="" textlink="">
      <xdr:nvSpPr>
        <xdr:cNvPr id="140" name="n_1mainValue【図書館】&#10;一人当たり面積"/>
        <xdr:cNvSpPr txBox="1"/>
      </xdr:nvSpPr>
      <xdr:spPr>
        <a:xfrm>
          <a:off x="93917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11447</xdr:rowOff>
    </xdr:from>
    <xdr:ext cx="469744" cy="259045"/>
    <xdr:sp macro="" textlink="">
      <xdr:nvSpPr>
        <xdr:cNvPr id="141" name="n_2mainValue【図書館】&#10;一人当たり面積"/>
        <xdr:cNvSpPr txBox="1"/>
      </xdr:nvSpPr>
      <xdr:spPr>
        <a:xfrm>
          <a:off x="85154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19067</xdr:rowOff>
    </xdr:from>
    <xdr:ext cx="469744" cy="259045"/>
    <xdr:sp macro="" textlink="">
      <xdr:nvSpPr>
        <xdr:cNvPr id="142" name="n_3mainValue【図書館】&#10;一人当たり面積"/>
        <xdr:cNvSpPr txBox="1"/>
      </xdr:nvSpPr>
      <xdr:spPr>
        <a:xfrm>
          <a:off x="762642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5" name="テキスト ボックス 154"/>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3" name="テキスト ボックス 16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169545</xdr:rowOff>
    </xdr:from>
    <xdr:to>
      <xdr:col>24</xdr:col>
      <xdr:colOff>62865</xdr:colOff>
      <xdr:row>64</xdr:row>
      <xdr:rowOff>76200</xdr:rowOff>
    </xdr:to>
    <xdr:cxnSp macro="">
      <xdr:nvCxnSpPr>
        <xdr:cNvPr id="167" name="直線コネクタ 166"/>
        <xdr:cNvCxnSpPr/>
      </xdr:nvCxnSpPr>
      <xdr:spPr>
        <a:xfrm flipV="1">
          <a:off x="4634865" y="959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8"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9" name="直線コネクタ 168"/>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116222</xdr:rowOff>
    </xdr:from>
    <xdr:ext cx="405111" cy="259045"/>
    <xdr:sp macro="" textlink="">
      <xdr:nvSpPr>
        <xdr:cNvPr id="170" name="【体育館・プール】&#10;有形固定資産減価償却率最大値テキスト"/>
        <xdr:cNvSpPr txBox="1"/>
      </xdr:nvSpPr>
      <xdr:spPr>
        <a:xfrm>
          <a:off x="4673600" y="937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169545</xdr:rowOff>
    </xdr:from>
    <xdr:to>
      <xdr:col>24</xdr:col>
      <xdr:colOff>152400</xdr:colOff>
      <xdr:row>55</xdr:row>
      <xdr:rowOff>169545</xdr:rowOff>
    </xdr:to>
    <xdr:cxnSp macro="">
      <xdr:nvCxnSpPr>
        <xdr:cNvPr id="171" name="直線コネクタ 170"/>
        <xdr:cNvCxnSpPr/>
      </xdr:nvCxnSpPr>
      <xdr:spPr>
        <a:xfrm>
          <a:off x="4546600" y="959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72" name="【体育館・プール】&#10;有形固定資産減価償却率平均値テキスト"/>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73" name="フローチャート: 判断 172"/>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153035</xdr:rowOff>
    </xdr:from>
    <xdr:to>
      <xdr:col>20</xdr:col>
      <xdr:colOff>38100</xdr:colOff>
      <xdr:row>60</xdr:row>
      <xdr:rowOff>83185</xdr:rowOff>
    </xdr:to>
    <xdr:sp macro="" textlink="">
      <xdr:nvSpPr>
        <xdr:cNvPr id="174" name="フローチャート: 判断 173"/>
        <xdr:cNvSpPr/>
      </xdr:nvSpPr>
      <xdr:spPr>
        <a:xfrm>
          <a:off x="3746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145415</xdr:rowOff>
    </xdr:from>
    <xdr:to>
      <xdr:col>15</xdr:col>
      <xdr:colOff>101600</xdr:colOff>
      <xdr:row>60</xdr:row>
      <xdr:rowOff>75565</xdr:rowOff>
    </xdr:to>
    <xdr:sp macro="" textlink="">
      <xdr:nvSpPr>
        <xdr:cNvPr id="175" name="フローチャート: 判断 174"/>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133985</xdr:rowOff>
    </xdr:from>
    <xdr:to>
      <xdr:col>10</xdr:col>
      <xdr:colOff>165100</xdr:colOff>
      <xdr:row>60</xdr:row>
      <xdr:rowOff>64135</xdr:rowOff>
    </xdr:to>
    <xdr:sp macro="" textlink="">
      <xdr:nvSpPr>
        <xdr:cNvPr id="176" name="フローチャート: 判断 175"/>
        <xdr:cNvSpPr/>
      </xdr:nvSpPr>
      <xdr:spPr>
        <a:xfrm>
          <a:off x="1968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77" name="フローチャート: 判断 176"/>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8255</xdr:rowOff>
    </xdr:from>
    <xdr:to>
      <xdr:col>24</xdr:col>
      <xdr:colOff>114300</xdr:colOff>
      <xdr:row>62</xdr:row>
      <xdr:rowOff>109855</xdr:rowOff>
    </xdr:to>
    <xdr:sp macro="" textlink="">
      <xdr:nvSpPr>
        <xdr:cNvPr id="183" name="楕円 182"/>
        <xdr:cNvSpPr/>
      </xdr:nvSpPr>
      <xdr:spPr>
        <a:xfrm>
          <a:off x="4584700" y="10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158132</xdr:rowOff>
    </xdr:from>
    <xdr:ext cx="405111" cy="259045"/>
    <xdr:sp macro="" textlink="">
      <xdr:nvSpPr>
        <xdr:cNvPr id="184" name="【体育館・プール】&#10;有形固定資産減価償却率該当値テキスト"/>
        <xdr:cNvSpPr txBox="1"/>
      </xdr:nvSpPr>
      <xdr:spPr>
        <a:xfrm>
          <a:off x="4673600" y="1061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101600</xdr:rowOff>
    </xdr:from>
    <xdr:to>
      <xdr:col>20</xdr:col>
      <xdr:colOff>38100</xdr:colOff>
      <xdr:row>62</xdr:row>
      <xdr:rowOff>31750</xdr:rowOff>
    </xdr:to>
    <xdr:sp macro="" textlink="">
      <xdr:nvSpPr>
        <xdr:cNvPr id="185" name="楕円 184"/>
        <xdr:cNvSpPr/>
      </xdr:nvSpPr>
      <xdr:spPr>
        <a:xfrm>
          <a:off x="3746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152400</xdr:rowOff>
    </xdr:from>
    <xdr:to>
      <xdr:col>24</xdr:col>
      <xdr:colOff>63500</xdr:colOff>
      <xdr:row>62</xdr:row>
      <xdr:rowOff>59055</xdr:rowOff>
    </xdr:to>
    <xdr:cxnSp macro="">
      <xdr:nvCxnSpPr>
        <xdr:cNvPr id="186" name="直線コネクタ 185"/>
        <xdr:cNvCxnSpPr/>
      </xdr:nvCxnSpPr>
      <xdr:spPr>
        <a:xfrm>
          <a:off x="3797300" y="10610850"/>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76835</xdr:rowOff>
    </xdr:from>
    <xdr:to>
      <xdr:col>15</xdr:col>
      <xdr:colOff>101600</xdr:colOff>
      <xdr:row>62</xdr:row>
      <xdr:rowOff>6985</xdr:rowOff>
    </xdr:to>
    <xdr:sp macro="" textlink="">
      <xdr:nvSpPr>
        <xdr:cNvPr id="187" name="楕円 186"/>
        <xdr:cNvSpPr/>
      </xdr:nvSpPr>
      <xdr:spPr>
        <a:xfrm>
          <a:off x="28575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127635</xdr:rowOff>
    </xdr:from>
    <xdr:to>
      <xdr:col>19</xdr:col>
      <xdr:colOff>177800</xdr:colOff>
      <xdr:row>61</xdr:row>
      <xdr:rowOff>152400</xdr:rowOff>
    </xdr:to>
    <xdr:cxnSp macro="">
      <xdr:nvCxnSpPr>
        <xdr:cNvPr id="188" name="直線コネクタ 187"/>
        <xdr:cNvCxnSpPr/>
      </xdr:nvCxnSpPr>
      <xdr:spPr>
        <a:xfrm>
          <a:off x="2908300" y="1058608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40640</xdr:rowOff>
    </xdr:from>
    <xdr:to>
      <xdr:col>10</xdr:col>
      <xdr:colOff>165100</xdr:colOff>
      <xdr:row>61</xdr:row>
      <xdr:rowOff>142240</xdr:rowOff>
    </xdr:to>
    <xdr:sp macro="" textlink="">
      <xdr:nvSpPr>
        <xdr:cNvPr id="189" name="楕円 188"/>
        <xdr:cNvSpPr/>
      </xdr:nvSpPr>
      <xdr:spPr>
        <a:xfrm>
          <a:off x="1968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91440</xdr:rowOff>
    </xdr:from>
    <xdr:to>
      <xdr:col>15</xdr:col>
      <xdr:colOff>50800</xdr:colOff>
      <xdr:row>61</xdr:row>
      <xdr:rowOff>127635</xdr:rowOff>
    </xdr:to>
    <xdr:cxnSp macro="">
      <xdr:nvCxnSpPr>
        <xdr:cNvPr id="190" name="直線コネクタ 189"/>
        <xdr:cNvCxnSpPr/>
      </xdr:nvCxnSpPr>
      <xdr:spPr>
        <a:xfrm>
          <a:off x="2019300" y="105498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99712</xdr:rowOff>
    </xdr:from>
    <xdr:ext cx="405111" cy="259045"/>
    <xdr:sp macro="" textlink="">
      <xdr:nvSpPr>
        <xdr:cNvPr id="191" name="n_1aveValue【体育館・プール】&#10;有形固定資産減価償却率"/>
        <xdr:cNvSpPr txBox="1"/>
      </xdr:nvSpPr>
      <xdr:spPr>
        <a:xfrm>
          <a:off x="35820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92092</xdr:rowOff>
    </xdr:from>
    <xdr:ext cx="405111" cy="259045"/>
    <xdr:sp macro="" textlink="">
      <xdr:nvSpPr>
        <xdr:cNvPr id="192" name="n_2aveValue【体育館・プール】&#10;有形固定資産減価償却率"/>
        <xdr:cNvSpPr txBox="1"/>
      </xdr:nvSpPr>
      <xdr:spPr>
        <a:xfrm>
          <a:off x="2705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80662</xdr:rowOff>
    </xdr:from>
    <xdr:ext cx="405111" cy="259045"/>
    <xdr:sp macro="" textlink="">
      <xdr:nvSpPr>
        <xdr:cNvPr id="193" name="n_3aveValue【体育館・プール】&#10;有形固定資産減価償却率"/>
        <xdr:cNvSpPr txBox="1"/>
      </xdr:nvSpPr>
      <xdr:spPr>
        <a:xfrm>
          <a:off x="18167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194" name="n_4aveValue【体育館・プール】&#10;有形固定資産減価償却率"/>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22877</xdr:rowOff>
    </xdr:from>
    <xdr:ext cx="405111" cy="259045"/>
    <xdr:sp macro="" textlink="">
      <xdr:nvSpPr>
        <xdr:cNvPr id="195" name="n_1mainValue【体育館・プール】&#10;有形固定資産減価償却率"/>
        <xdr:cNvSpPr txBox="1"/>
      </xdr:nvSpPr>
      <xdr:spPr>
        <a:xfrm>
          <a:off x="35820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169562</xdr:rowOff>
    </xdr:from>
    <xdr:ext cx="405111" cy="259045"/>
    <xdr:sp macro="" textlink="">
      <xdr:nvSpPr>
        <xdr:cNvPr id="196" name="n_2mainValue【体育館・プール】&#10;有形固定資産減価償却率"/>
        <xdr:cNvSpPr txBox="1"/>
      </xdr:nvSpPr>
      <xdr:spPr>
        <a:xfrm>
          <a:off x="2705744" y="1062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133367</xdr:rowOff>
    </xdr:from>
    <xdr:ext cx="405111" cy="259045"/>
    <xdr:sp macro="" textlink="">
      <xdr:nvSpPr>
        <xdr:cNvPr id="197" name="n_3mainValue【体育館・プール】&#10;有形固定資産減価償却率"/>
        <xdr:cNvSpPr txBox="1"/>
      </xdr:nvSpPr>
      <xdr:spPr>
        <a:xfrm>
          <a:off x="1816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8" name="直線コネクタ 20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9" name="テキスト ボックス 20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0" name="直線コネクタ 20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1" name="テキスト ボックス 21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2" name="直線コネクタ 21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3" name="テキスト ボックス 21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4" name="直線コネクタ 21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5" name="テキスト ボックス 21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6" name="直線コネクタ 21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7" name="テキスト ボックス 21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8" name="直線コネクタ 21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9" name="テキスト ボックス 218"/>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1" name="テキスト ボックス 22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66947</xdr:rowOff>
    </xdr:from>
    <xdr:to>
      <xdr:col>54</xdr:col>
      <xdr:colOff>189865</xdr:colOff>
      <xdr:row>64</xdr:row>
      <xdr:rowOff>114300</xdr:rowOff>
    </xdr:to>
    <xdr:cxnSp macro="">
      <xdr:nvCxnSpPr>
        <xdr:cNvPr id="223" name="直線コネクタ 222"/>
        <xdr:cNvCxnSpPr/>
      </xdr:nvCxnSpPr>
      <xdr:spPr>
        <a:xfrm flipV="1">
          <a:off x="10476865" y="9496697"/>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118127</xdr:rowOff>
    </xdr:from>
    <xdr:ext cx="469744" cy="259045"/>
    <xdr:sp macro="" textlink="">
      <xdr:nvSpPr>
        <xdr:cNvPr id="224" name="【体育館・プール】&#10;一人当たり面積最小値テキスト"/>
        <xdr:cNvSpPr txBox="1"/>
      </xdr:nvSpPr>
      <xdr:spPr>
        <a:xfrm>
          <a:off x="105156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114300</xdr:rowOff>
    </xdr:from>
    <xdr:to>
      <xdr:col>55</xdr:col>
      <xdr:colOff>88900</xdr:colOff>
      <xdr:row>64</xdr:row>
      <xdr:rowOff>114300</xdr:rowOff>
    </xdr:to>
    <xdr:cxnSp macro="">
      <xdr:nvCxnSpPr>
        <xdr:cNvPr id="225" name="直線コネクタ 224"/>
        <xdr:cNvCxnSpPr/>
      </xdr:nvCxnSpPr>
      <xdr:spPr>
        <a:xfrm>
          <a:off x="10388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13624</xdr:rowOff>
    </xdr:from>
    <xdr:ext cx="469744" cy="259045"/>
    <xdr:sp macro="" textlink="">
      <xdr:nvSpPr>
        <xdr:cNvPr id="226" name="【体育館・プール】&#10;一人当たり面積最大値テキスト"/>
        <xdr:cNvSpPr txBox="1"/>
      </xdr:nvSpPr>
      <xdr:spPr>
        <a:xfrm>
          <a:off x="10515600" y="927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66947</xdr:rowOff>
    </xdr:from>
    <xdr:to>
      <xdr:col>55</xdr:col>
      <xdr:colOff>88900</xdr:colOff>
      <xdr:row>55</xdr:row>
      <xdr:rowOff>66947</xdr:rowOff>
    </xdr:to>
    <xdr:cxnSp macro="">
      <xdr:nvCxnSpPr>
        <xdr:cNvPr id="227" name="直線コネクタ 226"/>
        <xdr:cNvCxnSpPr/>
      </xdr:nvCxnSpPr>
      <xdr:spPr>
        <a:xfrm>
          <a:off x="10388600" y="9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86014</xdr:rowOff>
    </xdr:from>
    <xdr:ext cx="469744" cy="259045"/>
    <xdr:sp macro="" textlink="">
      <xdr:nvSpPr>
        <xdr:cNvPr id="228" name="【体育館・プール】&#10;一人当たり面積平均値テキスト"/>
        <xdr:cNvSpPr txBox="1"/>
      </xdr:nvSpPr>
      <xdr:spPr>
        <a:xfrm>
          <a:off x="10515600" y="10373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107587</xdr:rowOff>
    </xdr:from>
    <xdr:to>
      <xdr:col>55</xdr:col>
      <xdr:colOff>50800</xdr:colOff>
      <xdr:row>61</xdr:row>
      <xdr:rowOff>37737</xdr:rowOff>
    </xdr:to>
    <xdr:sp macro="" textlink="">
      <xdr:nvSpPr>
        <xdr:cNvPr id="229" name="フローチャート: 判断 228"/>
        <xdr:cNvSpPr/>
      </xdr:nvSpPr>
      <xdr:spPr>
        <a:xfrm>
          <a:off x="104267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150041</xdr:rowOff>
    </xdr:from>
    <xdr:to>
      <xdr:col>50</xdr:col>
      <xdr:colOff>165100</xdr:colOff>
      <xdr:row>61</xdr:row>
      <xdr:rowOff>80191</xdr:rowOff>
    </xdr:to>
    <xdr:sp macro="" textlink="">
      <xdr:nvSpPr>
        <xdr:cNvPr id="230" name="フローチャート: 判断 229"/>
        <xdr:cNvSpPr/>
      </xdr:nvSpPr>
      <xdr:spPr>
        <a:xfrm>
          <a:off x="958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9616</xdr:rowOff>
    </xdr:from>
    <xdr:to>
      <xdr:col>46</xdr:col>
      <xdr:colOff>38100</xdr:colOff>
      <xdr:row>61</xdr:row>
      <xdr:rowOff>111216</xdr:rowOff>
    </xdr:to>
    <xdr:sp macro="" textlink="">
      <xdr:nvSpPr>
        <xdr:cNvPr id="231" name="フローチャート: 判断 230"/>
        <xdr:cNvSpPr/>
      </xdr:nvSpPr>
      <xdr:spPr>
        <a:xfrm>
          <a:off x="8699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104322</xdr:rowOff>
    </xdr:from>
    <xdr:to>
      <xdr:col>41</xdr:col>
      <xdr:colOff>101600</xdr:colOff>
      <xdr:row>61</xdr:row>
      <xdr:rowOff>34472</xdr:rowOff>
    </xdr:to>
    <xdr:sp macro="" textlink="">
      <xdr:nvSpPr>
        <xdr:cNvPr id="232" name="フローチャート: 判断 231"/>
        <xdr:cNvSpPr/>
      </xdr:nvSpPr>
      <xdr:spPr>
        <a:xfrm>
          <a:off x="7810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19413</xdr:rowOff>
    </xdr:from>
    <xdr:to>
      <xdr:col>36</xdr:col>
      <xdr:colOff>165100</xdr:colOff>
      <xdr:row>61</xdr:row>
      <xdr:rowOff>121013</xdr:rowOff>
    </xdr:to>
    <xdr:sp macro="" textlink="">
      <xdr:nvSpPr>
        <xdr:cNvPr id="233" name="フローチャート: 判断 232"/>
        <xdr:cNvSpPr/>
      </xdr:nvSpPr>
      <xdr:spPr>
        <a:xfrm>
          <a:off x="69215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47172</xdr:rowOff>
    </xdr:from>
    <xdr:to>
      <xdr:col>55</xdr:col>
      <xdr:colOff>50800</xdr:colOff>
      <xdr:row>57</xdr:row>
      <xdr:rowOff>148772</xdr:rowOff>
    </xdr:to>
    <xdr:sp macro="" textlink="">
      <xdr:nvSpPr>
        <xdr:cNvPr id="239" name="楕円 238"/>
        <xdr:cNvSpPr/>
      </xdr:nvSpPr>
      <xdr:spPr>
        <a:xfrm>
          <a:off x="10426700" y="981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70049</xdr:rowOff>
    </xdr:from>
    <xdr:ext cx="469744" cy="259045"/>
    <xdr:sp macro="" textlink="">
      <xdr:nvSpPr>
        <xdr:cNvPr id="240" name="【体育館・プール】&#10;一人当たり面積該当値テキスト"/>
        <xdr:cNvSpPr txBox="1"/>
      </xdr:nvSpPr>
      <xdr:spPr>
        <a:xfrm>
          <a:off x="10515600" y="967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97790</xdr:rowOff>
    </xdr:from>
    <xdr:to>
      <xdr:col>50</xdr:col>
      <xdr:colOff>165100</xdr:colOff>
      <xdr:row>58</xdr:row>
      <xdr:rowOff>27940</xdr:rowOff>
    </xdr:to>
    <xdr:sp macro="" textlink="">
      <xdr:nvSpPr>
        <xdr:cNvPr id="241" name="楕円 240"/>
        <xdr:cNvSpPr/>
      </xdr:nvSpPr>
      <xdr:spPr>
        <a:xfrm>
          <a:off x="9588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97972</xdr:rowOff>
    </xdr:from>
    <xdr:to>
      <xdr:col>55</xdr:col>
      <xdr:colOff>0</xdr:colOff>
      <xdr:row>57</xdr:row>
      <xdr:rowOff>148590</xdr:rowOff>
    </xdr:to>
    <xdr:cxnSp macro="">
      <xdr:nvCxnSpPr>
        <xdr:cNvPr id="242" name="直線コネクタ 241"/>
        <xdr:cNvCxnSpPr/>
      </xdr:nvCxnSpPr>
      <xdr:spPr>
        <a:xfrm flipV="1">
          <a:off x="9639300" y="9870622"/>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140244</xdr:rowOff>
    </xdr:from>
    <xdr:to>
      <xdr:col>46</xdr:col>
      <xdr:colOff>38100</xdr:colOff>
      <xdr:row>58</xdr:row>
      <xdr:rowOff>70394</xdr:rowOff>
    </xdr:to>
    <xdr:sp macro="" textlink="">
      <xdr:nvSpPr>
        <xdr:cNvPr id="243" name="楕円 242"/>
        <xdr:cNvSpPr/>
      </xdr:nvSpPr>
      <xdr:spPr>
        <a:xfrm>
          <a:off x="8699500" y="991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148590</xdr:rowOff>
    </xdr:from>
    <xdr:to>
      <xdr:col>50</xdr:col>
      <xdr:colOff>114300</xdr:colOff>
      <xdr:row>58</xdr:row>
      <xdr:rowOff>19594</xdr:rowOff>
    </xdr:to>
    <xdr:cxnSp macro="">
      <xdr:nvCxnSpPr>
        <xdr:cNvPr id="244" name="直線コネクタ 243"/>
        <xdr:cNvCxnSpPr/>
      </xdr:nvCxnSpPr>
      <xdr:spPr>
        <a:xfrm flipV="1">
          <a:off x="8750300" y="992124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4717</xdr:rowOff>
    </xdr:from>
    <xdr:to>
      <xdr:col>41</xdr:col>
      <xdr:colOff>101600</xdr:colOff>
      <xdr:row>58</xdr:row>
      <xdr:rowOff>106317</xdr:rowOff>
    </xdr:to>
    <xdr:sp macro="" textlink="">
      <xdr:nvSpPr>
        <xdr:cNvPr id="245" name="楕円 244"/>
        <xdr:cNvSpPr/>
      </xdr:nvSpPr>
      <xdr:spPr>
        <a:xfrm>
          <a:off x="7810500" y="99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19594</xdr:rowOff>
    </xdr:from>
    <xdr:to>
      <xdr:col>45</xdr:col>
      <xdr:colOff>177800</xdr:colOff>
      <xdr:row>58</xdr:row>
      <xdr:rowOff>55517</xdr:rowOff>
    </xdr:to>
    <xdr:cxnSp macro="">
      <xdr:nvCxnSpPr>
        <xdr:cNvPr id="246" name="直線コネクタ 245"/>
        <xdr:cNvCxnSpPr/>
      </xdr:nvCxnSpPr>
      <xdr:spPr>
        <a:xfrm flipV="1">
          <a:off x="7861300" y="996369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71318</xdr:rowOff>
    </xdr:from>
    <xdr:ext cx="469744" cy="259045"/>
    <xdr:sp macro="" textlink="">
      <xdr:nvSpPr>
        <xdr:cNvPr id="247" name="n_1aveValue【体育館・プール】&#10;一人当たり面積"/>
        <xdr:cNvSpPr txBox="1"/>
      </xdr:nvSpPr>
      <xdr:spPr>
        <a:xfrm>
          <a:off x="9391727" y="1052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102343</xdr:rowOff>
    </xdr:from>
    <xdr:ext cx="469744" cy="259045"/>
    <xdr:sp macro="" textlink="">
      <xdr:nvSpPr>
        <xdr:cNvPr id="248" name="n_2aveValue【体育館・プール】&#10;一人当たり面積"/>
        <xdr:cNvSpPr txBox="1"/>
      </xdr:nvSpPr>
      <xdr:spPr>
        <a:xfrm>
          <a:off x="8515427" y="1056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25599</xdr:rowOff>
    </xdr:from>
    <xdr:ext cx="469744" cy="259045"/>
    <xdr:sp macro="" textlink="">
      <xdr:nvSpPr>
        <xdr:cNvPr id="249" name="n_3aveValue【体育館・プール】&#10;一人当たり面積"/>
        <xdr:cNvSpPr txBox="1"/>
      </xdr:nvSpPr>
      <xdr:spPr>
        <a:xfrm>
          <a:off x="7626427" y="1048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137540</xdr:rowOff>
    </xdr:from>
    <xdr:ext cx="469744" cy="259045"/>
    <xdr:sp macro="" textlink="">
      <xdr:nvSpPr>
        <xdr:cNvPr id="250" name="n_4aveValue【体育館・プール】&#10;一人当たり面積"/>
        <xdr:cNvSpPr txBox="1"/>
      </xdr:nvSpPr>
      <xdr:spPr>
        <a:xfrm>
          <a:off x="6737427" y="1025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44467</xdr:rowOff>
    </xdr:from>
    <xdr:ext cx="469744" cy="259045"/>
    <xdr:sp macro="" textlink="">
      <xdr:nvSpPr>
        <xdr:cNvPr id="251" name="n_1mainValue【体育館・プール】&#10;一人当たり面積"/>
        <xdr:cNvSpPr txBox="1"/>
      </xdr:nvSpPr>
      <xdr:spPr>
        <a:xfrm>
          <a:off x="9391727" y="964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86921</xdr:rowOff>
    </xdr:from>
    <xdr:ext cx="469744" cy="259045"/>
    <xdr:sp macro="" textlink="">
      <xdr:nvSpPr>
        <xdr:cNvPr id="252" name="n_2mainValue【体育館・プール】&#10;一人当たり面積"/>
        <xdr:cNvSpPr txBox="1"/>
      </xdr:nvSpPr>
      <xdr:spPr>
        <a:xfrm>
          <a:off x="8515427" y="968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122844</xdr:rowOff>
    </xdr:from>
    <xdr:ext cx="469744" cy="259045"/>
    <xdr:sp macro="" textlink="">
      <xdr:nvSpPr>
        <xdr:cNvPr id="253" name="n_3mainValue【体育館・プール】&#10;一人当たり面積"/>
        <xdr:cNvSpPr txBox="1"/>
      </xdr:nvSpPr>
      <xdr:spPr>
        <a:xfrm>
          <a:off x="7626427" y="972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4" name="テキスト ボックス 26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5" name="直線コネクタ 26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6" name="テキスト ボックス 26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7" name="直線コネクタ 26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8" name="テキスト ボックス 26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9" name="直線コネクタ 26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0" name="テキスト ボックス 26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1" name="直線コネクタ 27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2" name="テキスト ボックス 27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3" name="直線コネクタ 27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4" name="テキスト ボックス 27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5" name="直線コネクタ 27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6" name="テキスト ボックス 27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108313</xdr:rowOff>
    </xdr:from>
    <xdr:to>
      <xdr:col>24</xdr:col>
      <xdr:colOff>62865</xdr:colOff>
      <xdr:row>86</xdr:row>
      <xdr:rowOff>155666</xdr:rowOff>
    </xdr:to>
    <xdr:cxnSp macro="">
      <xdr:nvCxnSpPr>
        <xdr:cNvPr id="279" name="直線コネクタ 278"/>
        <xdr:cNvCxnSpPr/>
      </xdr:nvCxnSpPr>
      <xdr:spPr>
        <a:xfrm flipV="1">
          <a:off x="4634865" y="1348141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159493</xdr:rowOff>
    </xdr:from>
    <xdr:ext cx="405111" cy="259045"/>
    <xdr:sp macro="" textlink="">
      <xdr:nvSpPr>
        <xdr:cNvPr id="280" name="【福祉施設】&#10;有形固定資産減価償却率最小値テキスト"/>
        <xdr:cNvSpPr txBox="1"/>
      </xdr:nvSpPr>
      <xdr:spPr>
        <a:xfrm>
          <a:off x="4673600" y="1490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155666</xdr:rowOff>
    </xdr:from>
    <xdr:to>
      <xdr:col>24</xdr:col>
      <xdr:colOff>152400</xdr:colOff>
      <xdr:row>86</xdr:row>
      <xdr:rowOff>155666</xdr:rowOff>
    </xdr:to>
    <xdr:cxnSp macro="">
      <xdr:nvCxnSpPr>
        <xdr:cNvPr id="281" name="直線コネクタ 280"/>
        <xdr:cNvCxnSpPr/>
      </xdr:nvCxnSpPr>
      <xdr:spPr>
        <a:xfrm>
          <a:off x="4546600" y="1490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54990</xdr:rowOff>
    </xdr:from>
    <xdr:ext cx="405111" cy="259045"/>
    <xdr:sp macro="" textlink="">
      <xdr:nvSpPr>
        <xdr:cNvPr id="282" name="【福祉施設】&#10;有形固定資産減価償却率最大値テキスト"/>
        <xdr:cNvSpPr txBox="1"/>
      </xdr:nvSpPr>
      <xdr:spPr>
        <a:xfrm>
          <a:off x="4673600" y="1325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108313</xdr:rowOff>
    </xdr:from>
    <xdr:to>
      <xdr:col>24</xdr:col>
      <xdr:colOff>152400</xdr:colOff>
      <xdr:row>78</xdr:row>
      <xdr:rowOff>108313</xdr:rowOff>
    </xdr:to>
    <xdr:cxnSp macro="">
      <xdr:nvCxnSpPr>
        <xdr:cNvPr id="283" name="直線コネクタ 282"/>
        <xdr:cNvCxnSpPr/>
      </xdr:nvCxnSpPr>
      <xdr:spPr>
        <a:xfrm>
          <a:off x="4546600" y="1348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18341</xdr:rowOff>
    </xdr:from>
    <xdr:ext cx="405111" cy="259045"/>
    <xdr:sp macro="" textlink="">
      <xdr:nvSpPr>
        <xdr:cNvPr id="284" name="【福祉施設】&#10;有形固定資産減価償却率平均値テキスト"/>
        <xdr:cNvSpPr txBox="1"/>
      </xdr:nvSpPr>
      <xdr:spPr>
        <a:xfrm>
          <a:off x="4673600" y="1407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166914</xdr:rowOff>
    </xdr:from>
    <xdr:to>
      <xdr:col>24</xdr:col>
      <xdr:colOff>114300</xdr:colOff>
      <xdr:row>83</xdr:row>
      <xdr:rowOff>97064</xdr:rowOff>
    </xdr:to>
    <xdr:sp macro="" textlink="">
      <xdr:nvSpPr>
        <xdr:cNvPr id="285" name="フローチャート: 判断 284"/>
        <xdr:cNvSpPr/>
      </xdr:nvSpPr>
      <xdr:spPr>
        <a:xfrm>
          <a:off x="45847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111398</xdr:rowOff>
    </xdr:from>
    <xdr:to>
      <xdr:col>20</xdr:col>
      <xdr:colOff>38100</xdr:colOff>
      <xdr:row>83</xdr:row>
      <xdr:rowOff>41548</xdr:rowOff>
    </xdr:to>
    <xdr:sp macro="" textlink="">
      <xdr:nvSpPr>
        <xdr:cNvPr id="286" name="フローチャート: 判断 285"/>
        <xdr:cNvSpPr/>
      </xdr:nvSpPr>
      <xdr:spPr>
        <a:xfrm>
          <a:off x="3746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73842</xdr:rowOff>
    </xdr:from>
    <xdr:to>
      <xdr:col>15</xdr:col>
      <xdr:colOff>101600</xdr:colOff>
      <xdr:row>83</xdr:row>
      <xdr:rowOff>3992</xdr:rowOff>
    </xdr:to>
    <xdr:sp macro="" textlink="">
      <xdr:nvSpPr>
        <xdr:cNvPr id="287" name="フローチャート: 判断 286"/>
        <xdr:cNvSpPr/>
      </xdr:nvSpPr>
      <xdr:spPr>
        <a:xfrm>
          <a:off x="2857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99968</xdr:rowOff>
    </xdr:from>
    <xdr:to>
      <xdr:col>10</xdr:col>
      <xdr:colOff>165100</xdr:colOff>
      <xdr:row>83</xdr:row>
      <xdr:rowOff>30118</xdr:rowOff>
    </xdr:to>
    <xdr:sp macro="" textlink="">
      <xdr:nvSpPr>
        <xdr:cNvPr id="288" name="フローチャート: 判断 287"/>
        <xdr:cNvSpPr/>
      </xdr:nvSpPr>
      <xdr:spPr>
        <a:xfrm>
          <a:off x="1968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142421</xdr:rowOff>
    </xdr:from>
    <xdr:to>
      <xdr:col>6</xdr:col>
      <xdr:colOff>38100</xdr:colOff>
      <xdr:row>83</xdr:row>
      <xdr:rowOff>72571</xdr:rowOff>
    </xdr:to>
    <xdr:sp macro="" textlink="">
      <xdr:nvSpPr>
        <xdr:cNvPr id="289" name="フローチャート: 判断 288"/>
        <xdr:cNvSpPr/>
      </xdr:nvSpPr>
      <xdr:spPr>
        <a:xfrm>
          <a:off x="1079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0" name="テキスト ボックス 28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1" name="テキスト ボックス 29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2" name="テキスト ボックス 29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3" name="テキスト ボックス 29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4" name="テキスト ボックス 29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52614</xdr:rowOff>
    </xdr:from>
    <xdr:to>
      <xdr:col>24</xdr:col>
      <xdr:colOff>114300</xdr:colOff>
      <xdr:row>84</xdr:row>
      <xdr:rowOff>154214</xdr:rowOff>
    </xdr:to>
    <xdr:sp macro="" textlink="">
      <xdr:nvSpPr>
        <xdr:cNvPr id="295" name="楕円 294"/>
        <xdr:cNvSpPr/>
      </xdr:nvSpPr>
      <xdr:spPr>
        <a:xfrm>
          <a:off x="45847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31041</xdr:rowOff>
    </xdr:from>
    <xdr:ext cx="405111" cy="259045"/>
    <xdr:sp macro="" textlink="">
      <xdr:nvSpPr>
        <xdr:cNvPr id="296" name="【福祉施設】&#10;有形固定資産減価償却率該当値テキスト"/>
        <xdr:cNvSpPr txBox="1"/>
      </xdr:nvSpPr>
      <xdr:spPr>
        <a:xfrm>
          <a:off x="4673600" y="1443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3629</xdr:rowOff>
    </xdr:from>
    <xdr:to>
      <xdr:col>20</xdr:col>
      <xdr:colOff>38100</xdr:colOff>
      <xdr:row>84</xdr:row>
      <xdr:rowOff>105229</xdr:rowOff>
    </xdr:to>
    <xdr:sp macro="" textlink="">
      <xdr:nvSpPr>
        <xdr:cNvPr id="297" name="楕円 296"/>
        <xdr:cNvSpPr/>
      </xdr:nvSpPr>
      <xdr:spPr>
        <a:xfrm>
          <a:off x="3746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54429</xdr:rowOff>
    </xdr:from>
    <xdr:to>
      <xdr:col>24</xdr:col>
      <xdr:colOff>63500</xdr:colOff>
      <xdr:row>84</xdr:row>
      <xdr:rowOff>103414</xdr:rowOff>
    </xdr:to>
    <xdr:cxnSp macro="">
      <xdr:nvCxnSpPr>
        <xdr:cNvPr id="298" name="直線コネクタ 297"/>
        <xdr:cNvCxnSpPr/>
      </xdr:nvCxnSpPr>
      <xdr:spPr>
        <a:xfrm>
          <a:off x="3797300" y="14456229"/>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126093</xdr:rowOff>
    </xdr:from>
    <xdr:to>
      <xdr:col>15</xdr:col>
      <xdr:colOff>101600</xdr:colOff>
      <xdr:row>84</xdr:row>
      <xdr:rowOff>56243</xdr:rowOff>
    </xdr:to>
    <xdr:sp macro="" textlink="">
      <xdr:nvSpPr>
        <xdr:cNvPr id="299" name="楕円 298"/>
        <xdr:cNvSpPr/>
      </xdr:nvSpPr>
      <xdr:spPr>
        <a:xfrm>
          <a:off x="2857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5443</xdr:rowOff>
    </xdr:from>
    <xdr:to>
      <xdr:col>19</xdr:col>
      <xdr:colOff>177800</xdr:colOff>
      <xdr:row>84</xdr:row>
      <xdr:rowOff>54429</xdr:rowOff>
    </xdr:to>
    <xdr:cxnSp macro="">
      <xdr:nvCxnSpPr>
        <xdr:cNvPr id="300" name="直線コネクタ 299"/>
        <xdr:cNvCxnSpPr/>
      </xdr:nvCxnSpPr>
      <xdr:spPr>
        <a:xfrm>
          <a:off x="2908300" y="1440724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77107</xdr:rowOff>
    </xdr:from>
    <xdr:to>
      <xdr:col>10</xdr:col>
      <xdr:colOff>165100</xdr:colOff>
      <xdr:row>84</xdr:row>
      <xdr:rowOff>7257</xdr:rowOff>
    </xdr:to>
    <xdr:sp macro="" textlink="">
      <xdr:nvSpPr>
        <xdr:cNvPr id="301" name="楕円 300"/>
        <xdr:cNvSpPr/>
      </xdr:nvSpPr>
      <xdr:spPr>
        <a:xfrm>
          <a:off x="1968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127907</xdr:rowOff>
    </xdr:from>
    <xdr:to>
      <xdr:col>15</xdr:col>
      <xdr:colOff>50800</xdr:colOff>
      <xdr:row>84</xdr:row>
      <xdr:rowOff>5443</xdr:rowOff>
    </xdr:to>
    <xdr:cxnSp macro="">
      <xdr:nvCxnSpPr>
        <xdr:cNvPr id="302" name="直線コネクタ 301"/>
        <xdr:cNvCxnSpPr/>
      </xdr:nvCxnSpPr>
      <xdr:spPr>
        <a:xfrm>
          <a:off x="2019300" y="143582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58075</xdr:rowOff>
    </xdr:from>
    <xdr:ext cx="405111" cy="259045"/>
    <xdr:sp macro="" textlink="">
      <xdr:nvSpPr>
        <xdr:cNvPr id="303" name="n_1aveValue【福祉施設】&#10;有形固定資産減価償却率"/>
        <xdr:cNvSpPr txBox="1"/>
      </xdr:nvSpPr>
      <xdr:spPr>
        <a:xfrm>
          <a:off x="35820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20519</xdr:rowOff>
    </xdr:from>
    <xdr:ext cx="405111" cy="259045"/>
    <xdr:sp macro="" textlink="">
      <xdr:nvSpPr>
        <xdr:cNvPr id="304" name="n_2aveValue【福祉施設】&#10;有形固定資産減価償却率"/>
        <xdr:cNvSpPr txBox="1"/>
      </xdr:nvSpPr>
      <xdr:spPr>
        <a:xfrm>
          <a:off x="2705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46645</xdr:rowOff>
    </xdr:from>
    <xdr:ext cx="405111" cy="259045"/>
    <xdr:sp macro="" textlink="">
      <xdr:nvSpPr>
        <xdr:cNvPr id="305" name="n_3aveValue【福祉施設】&#10;有形固定資産減価償却率"/>
        <xdr:cNvSpPr txBox="1"/>
      </xdr:nvSpPr>
      <xdr:spPr>
        <a:xfrm>
          <a:off x="1816744" y="1393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89098</xdr:rowOff>
    </xdr:from>
    <xdr:ext cx="405111" cy="259045"/>
    <xdr:sp macro="" textlink="">
      <xdr:nvSpPr>
        <xdr:cNvPr id="306" name="n_4aveValue【福祉施設】&#10;有形固定資産減価償却率"/>
        <xdr:cNvSpPr txBox="1"/>
      </xdr:nvSpPr>
      <xdr:spPr>
        <a:xfrm>
          <a:off x="927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96356</xdr:rowOff>
    </xdr:from>
    <xdr:ext cx="405111" cy="259045"/>
    <xdr:sp macro="" textlink="">
      <xdr:nvSpPr>
        <xdr:cNvPr id="307" name="n_1mainValue【福祉施設】&#10;有形固定資産減価償却率"/>
        <xdr:cNvSpPr txBox="1"/>
      </xdr:nvSpPr>
      <xdr:spPr>
        <a:xfrm>
          <a:off x="3582044" y="1449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47370</xdr:rowOff>
    </xdr:from>
    <xdr:ext cx="405111" cy="259045"/>
    <xdr:sp macro="" textlink="">
      <xdr:nvSpPr>
        <xdr:cNvPr id="308" name="n_2mainValue【福祉施設】&#10;有形固定資産減価償却率"/>
        <xdr:cNvSpPr txBox="1"/>
      </xdr:nvSpPr>
      <xdr:spPr>
        <a:xfrm>
          <a:off x="2705744" y="1444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169834</xdr:rowOff>
    </xdr:from>
    <xdr:ext cx="405111" cy="259045"/>
    <xdr:sp macro="" textlink="">
      <xdr:nvSpPr>
        <xdr:cNvPr id="309" name="n_3mainValue【福祉施設】&#10;有形固定資産減価償却率"/>
        <xdr:cNvSpPr txBox="1"/>
      </xdr:nvSpPr>
      <xdr:spPr>
        <a:xfrm>
          <a:off x="1816744"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0" name="正方形/長方形 30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1" name="正方形/長方形 31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2" name="正方形/長方形 31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3" name="正方形/長方形 31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4" name="正方形/長方形 31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5" name="正方形/長方形 31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6" name="正方形/長方形 31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7" name="正方形/長方形 31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8" name="テキスト ボックス 31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9" name="直線コネクタ 31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0" name="直線コネクタ 31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1" name="テキスト ボックス 32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2" name="直線コネクタ 32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3" name="テキスト ボックス 32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4" name="直線コネクタ 32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5" name="テキスト ボックス 32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6" name="直線コネクタ 32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7" name="テキスト ボックス 32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8" name="直線コネクタ 32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9" name="テキスト ボックス 32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0" name="直線コネクタ 32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1" name="テキスト ボックス 33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26670</xdr:rowOff>
    </xdr:from>
    <xdr:to>
      <xdr:col>54</xdr:col>
      <xdr:colOff>189865</xdr:colOff>
      <xdr:row>86</xdr:row>
      <xdr:rowOff>93345</xdr:rowOff>
    </xdr:to>
    <xdr:cxnSp macro="">
      <xdr:nvCxnSpPr>
        <xdr:cNvPr id="333" name="直線コネクタ 332"/>
        <xdr:cNvCxnSpPr/>
      </xdr:nvCxnSpPr>
      <xdr:spPr>
        <a:xfrm flipV="1">
          <a:off x="10476865" y="13399770"/>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34" name="【福祉施設】&#10;一人当たり面積最小値テキスト"/>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35" name="直線コネクタ 334"/>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144797</xdr:rowOff>
    </xdr:from>
    <xdr:ext cx="469744" cy="259045"/>
    <xdr:sp macro="" textlink="">
      <xdr:nvSpPr>
        <xdr:cNvPr id="336" name="【福祉施設】&#10;一人当たり面積最大値テキスト"/>
        <xdr:cNvSpPr txBox="1"/>
      </xdr:nvSpPr>
      <xdr:spPr>
        <a:xfrm>
          <a:off x="10515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26670</xdr:rowOff>
    </xdr:from>
    <xdr:to>
      <xdr:col>55</xdr:col>
      <xdr:colOff>88900</xdr:colOff>
      <xdr:row>78</xdr:row>
      <xdr:rowOff>26670</xdr:rowOff>
    </xdr:to>
    <xdr:cxnSp macro="">
      <xdr:nvCxnSpPr>
        <xdr:cNvPr id="337" name="直線コネクタ 336"/>
        <xdr:cNvCxnSpPr/>
      </xdr:nvCxnSpPr>
      <xdr:spPr>
        <a:xfrm>
          <a:off x="10388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103522</xdr:rowOff>
    </xdr:from>
    <xdr:ext cx="469744" cy="259045"/>
    <xdr:sp macro="" textlink="">
      <xdr:nvSpPr>
        <xdr:cNvPr id="338" name="【福祉施設】&#10;一人当たり面積平均値テキスト"/>
        <xdr:cNvSpPr txBox="1"/>
      </xdr:nvSpPr>
      <xdr:spPr>
        <a:xfrm>
          <a:off x="10515600" y="1433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80645</xdr:rowOff>
    </xdr:from>
    <xdr:to>
      <xdr:col>55</xdr:col>
      <xdr:colOff>50800</xdr:colOff>
      <xdr:row>85</xdr:row>
      <xdr:rowOff>10795</xdr:rowOff>
    </xdr:to>
    <xdr:sp macro="" textlink="">
      <xdr:nvSpPr>
        <xdr:cNvPr id="339" name="フローチャート: 判断 338"/>
        <xdr:cNvSpPr/>
      </xdr:nvSpPr>
      <xdr:spPr>
        <a:xfrm>
          <a:off x="10426700" y="1448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61595</xdr:rowOff>
    </xdr:from>
    <xdr:to>
      <xdr:col>50</xdr:col>
      <xdr:colOff>165100</xdr:colOff>
      <xdr:row>84</xdr:row>
      <xdr:rowOff>163195</xdr:rowOff>
    </xdr:to>
    <xdr:sp macro="" textlink="">
      <xdr:nvSpPr>
        <xdr:cNvPr id="340" name="フローチャート: 判断 339"/>
        <xdr:cNvSpPr/>
      </xdr:nvSpPr>
      <xdr:spPr>
        <a:xfrm>
          <a:off x="9588500" y="14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67311</xdr:rowOff>
    </xdr:from>
    <xdr:to>
      <xdr:col>46</xdr:col>
      <xdr:colOff>38100</xdr:colOff>
      <xdr:row>84</xdr:row>
      <xdr:rowOff>168911</xdr:rowOff>
    </xdr:to>
    <xdr:sp macro="" textlink="">
      <xdr:nvSpPr>
        <xdr:cNvPr id="341" name="フローチャート: 判断 340"/>
        <xdr:cNvSpPr/>
      </xdr:nvSpPr>
      <xdr:spPr>
        <a:xfrm>
          <a:off x="8699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17780</xdr:rowOff>
    </xdr:from>
    <xdr:to>
      <xdr:col>41</xdr:col>
      <xdr:colOff>101600</xdr:colOff>
      <xdr:row>84</xdr:row>
      <xdr:rowOff>119380</xdr:rowOff>
    </xdr:to>
    <xdr:sp macro="" textlink="">
      <xdr:nvSpPr>
        <xdr:cNvPr id="342" name="フローチャート: 判断 341"/>
        <xdr:cNvSpPr/>
      </xdr:nvSpPr>
      <xdr:spPr>
        <a:xfrm>
          <a:off x="7810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53975</xdr:rowOff>
    </xdr:from>
    <xdr:to>
      <xdr:col>36</xdr:col>
      <xdr:colOff>165100</xdr:colOff>
      <xdr:row>84</xdr:row>
      <xdr:rowOff>155575</xdr:rowOff>
    </xdr:to>
    <xdr:sp macro="" textlink="">
      <xdr:nvSpPr>
        <xdr:cNvPr id="343" name="フローチャート: 判断 342"/>
        <xdr:cNvSpPr/>
      </xdr:nvSpPr>
      <xdr:spPr>
        <a:xfrm>
          <a:off x="6921500" y="14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4" name="テキスト ボックス 34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5" name="テキスト ボックス 34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6" name="テキスト ボックス 34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7" name="テキスト ボックス 34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8" name="テキスト ボックス 34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42545</xdr:rowOff>
    </xdr:from>
    <xdr:to>
      <xdr:col>55</xdr:col>
      <xdr:colOff>50800</xdr:colOff>
      <xdr:row>86</xdr:row>
      <xdr:rowOff>144145</xdr:rowOff>
    </xdr:to>
    <xdr:sp macro="" textlink="">
      <xdr:nvSpPr>
        <xdr:cNvPr id="349" name="楕円 348"/>
        <xdr:cNvSpPr/>
      </xdr:nvSpPr>
      <xdr:spPr>
        <a:xfrm>
          <a:off x="10426700" y="1478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128922</xdr:rowOff>
    </xdr:from>
    <xdr:ext cx="469744" cy="259045"/>
    <xdr:sp macro="" textlink="">
      <xdr:nvSpPr>
        <xdr:cNvPr id="350" name="【福祉施設】&#10;一人当たり面積該当値テキスト"/>
        <xdr:cNvSpPr txBox="1"/>
      </xdr:nvSpPr>
      <xdr:spPr>
        <a:xfrm>
          <a:off x="10515600" y="1470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44450</xdr:rowOff>
    </xdr:from>
    <xdr:to>
      <xdr:col>50</xdr:col>
      <xdr:colOff>165100</xdr:colOff>
      <xdr:row>86</xdr:row>
      <xdr:rowOff>146050</xdr:rowOff>
    </xdr:to>
    <xdr:sp macro="" textlink="">
      <xdr:nvSpPr>
        <xdr:cNvPr id="351" name="楕円 350"/>
        <xdr:cNvSpPr/>
      </xdr:nvSpPr>
      <xdr:spPr>
        <a:xfrm>
          <a:off x="9588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93345</xdr:rowOff>
    </xdr:from>
    <xdr:to>
      <xdr:col>55</xdr:col>
      <xdr:colOff>0</xdr:colOff>
      <xdr:row>86</xdr:row>
      <xdr:rowOff>95250</xdr:rowOff>
    </xdr:to>
    <xdr:cxnSp macro="">
      <xdr:nvCxnSpPr>
        <xdr:cNvPr id="352" name="直線コネクタ 351"/>
        <xdr:cNvCxnSpPr/>
      </xdr:nvCxnSpPr>
      <xdr:spPr>
        <a:xfrm flipV="1">
          <a:off x="9639300" y="1483804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44450</xdr:rowOff>
    </xdr:from>
    <xdr:to>
      <xdr:col>46</xdr:col>
      <xdr:colOff>38100</xdr:colOff>
      <xdr:row>86</xdr:row>
      <xdr:rowOff>146050</xdr:rowOff>
    </xdr:to>
    <xdr:sp macro="" textlink="">
      <xdr:nvSpPr>
        <xdr:cNvPr id="353" name="楕円 352"/>
        <xdr:cNvSpPr/>
      </xdr:nvSpPr>
      <xdr:spPr>
        <a:xfrm>
          <a:off x="8699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95250</xdr:rowOff>
    </xdr:from>
    <xdr:to>
      <xdr:col>50</xdr:col>
      <xdr:colOff>114300</xdr:colOff>
      <xdr:row>86</xdr:row>
      <xdr:rowOff>95250</xdr:rowOff>
    </xdr:to>
    <xdr:cxnSp macro="">
      <xdr:nvCxnSpPr>
        <xdr:cNvPr id="354" name="直線コネクタ 353"/>
        <xdr:cNvCxnSpPr/>
      </xdr:nvCxnSpPr>
      <xdr:spPr>
        <a:xfrm>
          <a:off x="8750300" y="14839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46355</xdr:rowOff>
    </xdr:from>
    <xdr:to>
      <xdr:col>41</xdr:col>
      <xdr:colOff>101600</xdr:colOff>
      <xdr:row>86</xdr:row>
      <xdr:rowOff>147955</xdr:rowOff>
    </xdr:to>
    <xdr:sp macro="" textlink="">
      <xdr:nvSpPr>
        <xdr:cNvPr id="355" name="楕円 354"/>
        <xdr:cNvSpPr/>
      </xdr:nvSpPr>
      <xdr:spPr>
        <a:xfrm>
          <a:off x="7810500" y="1479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95250</xdr:rowOff>
    </xdr:from>
    <xdr:to>
      <xdr:col>45</xdr:col>
      <xdr:colOff>177800</xdr:colOff>
      <xdr:row>86</xdr:row>
      <xdr:rowOff>97155</xdr:rowOff>
    </xdr:to>
    <xdr:cxnSp macro="">
      <xdr:nvCxnSpPr>
        <xdr:cNvPr id="356" name="直線コネクタ 355"/>
        <xdr:cNvCxnSpPr/>
      </xdr:nvCxnSpPr>
      <xdr:spPr>
        <a:xfrm flipV="1">
          <a:off x="7861300" y="148399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8272</xdr:rowOff>
    </xdr:from>
    <xdr:ext cx="469744" cy="259045"/>
    <xdr:sp macro="" textlink="">
      <xdr:nvSpPr>
        <xdr:cNvPr id="357" name="n_1aveValue【福祉施設】&#10;一人当たり面積"/>
        <xdr:cNvSpPr txBox="1"/>
      </xdr:nvSpPr>
      <xdr:spPr>
        <a:xfrm>
          <a:off x="9391727" y="1423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13988</xdr:rowOff>
    </xdr:from>
    <xdr:ext cx="469744" cy="259045"/>
    <xdr:sp macro="" textlink="">
      <xdr:nvSpPr>
        <xdr:cNvPr id="358" name="n_2aveValue【福祉施設】&#10;一人当たり面積"/>
        <xdr:cNvSpPr txBox="1"/>
      </xdr:nvSpPr>
      <xdr:spPr>
        <a:xfrm>
          <a:off x="85154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135907</xdr:rowOff>
    </xdr:from>
    <xdr:ext cx="469744" cy="259045"/>
    <xdr:sp macro="" textlink="">
      <xdr:nvSpPr>
        <xdr:cNvPr id="359" name="n_3aveValue【福祉施設】&#10;一人当たり面積"/>
        <xdr:cNvSpPr txBox="1"/>
      </xdr:nvSpPr>
      <xdr:spPr>
        <a:xfrm>
          <a:off x="76264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652</xdr:rowOff>
    </xdr:from>
    <xdr:ext cx="469744" cy="259045"/>
    <xdr:sp macro="" textlink="">
      <xdr:nvSpPr>
        <xdr:cNvPr id="360" name="n_4aveValue【福祉施設】&#10;一人当たり面積"/>
        <xdr:cNvSpPr txBox="1"/>
      </xdr:nvSpPr>
      <xdr:spPr>
        <a:xfrm>
          <a:off x="6737427" y="1423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137177</xdr:rowOff>
    </xdr:from>
    <xdr:ext cx="469744" cy="259045"/>
    <xdr:sp macro="" textlink="">
      <xdr:nvSpPr>
        <xdr:cNvPr id="361" name="n_1mainValue【福祉施設】&#10;一人当たり面積"/>
        <xdr:cNvSpPr txBox="1"/>
      </xdr:nvSpPr>
      <xdr:spPr>
        <a:xfrm>
          <a:off x="93917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137177</xdr:rowOff>
    </xdr:from>
    <xdr:ext cx="469744" cy="259045"/>
    <xdr:sp macro="" textlink="">
      <xdr:nvSpPr>
        <xdr:cNvPr id="362" name="n_2mainValue【福祉施設】&#10;一人当たり面積"/>
        <xdr:cNvSpPr txBox="1"/>
      </xdr:nvSpPr>
      <xdr:spPr>
        <a:xfrm>
          <a:off x="85154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139082</xdr:rowOff>
    </xdr:from>
    <xdr:ext cx="469744" cy="259045"/>
    <xdr:sp macro="" textlink="">
      <xdr:nvSpPr>
        <xdr:cNvPr id="363" name="n_3mainValue【福祉施設】&#10;一人当たり面積"/>
        <xdr:cNvSpPr txBox="1"/>
      </xdr:nvSpPr>
      <xdr:spPr>
        <a:xfrm>
          <a:off x="7626427" y="1488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4" name="正方形/長方形 36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5" name="正方形/長方形 36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6" name="正方形/長方形 36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7" name="正方形/長方形 36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8" name="正方形/長方形 36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9" name="正方形/長方形 36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0" name="正方形/長方形 36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1" name="正方形/長方形 37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2" name="テキスト ボックス 37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3" name="直線コネクタ 37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4" name="テキスト ボックス 37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5" name="直線コネクタ 37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6" name="テキスト ボックス 375"/>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7" name="直線コネクタ 37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8" name="テキスト ボックス 37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9" name="直線コネクタ 37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0" name="テキスト ボックス 37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1" name="直線コネクタ 38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2" name="テキスト ボックス 38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3" name="直線コネクタ 38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4" name="テキスト ボックス 38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5" name="直線コネクタ 38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6" name="テキスト ボックス 385"/>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70486</xdr:rowOff>
    </xdr:from>
    <xdr:to>
      <xdr:col>24</xdr:col>
      <xdr:colOff>62865</xdr:colOff>
      <xdr:row>108</xdr:row>
      <xdr:rowOff>139064</xdr:rowOff>
    </xdr:to>
    <xdr:cxnSp macro="">
      <xdr:nvCxnSpPr>
        <xdr:cNvPr id="388" name="直線コネクタ 387"/>
        <xdr:cNvCxnSpPr/>
      </xdr:nvCxnSpPr>
      <xdr:spPr>
        <a:xfrm flipV="1">
          <a:off x="4634865" y="17215486"/>
          <a:ext cx="0" cy="144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142891</xdr:rowOff>
    </xdr:from>
    <xdr:ext cx="405111" cy="259045"/>
    <xdr:sp macro="" textlink="">
      <xdr:nvSpPr>
        <xdr:cNvPr id="389" name="【市民会館】&#10;有形固定資産減価償却率最小値テキスト"/>
        <xdr:cNvSpPr txBox="1"/>
      </xdr:nvSpPr>
      <xdr:spPr>
        <a:xfrm>
          <a:off x="4673600" y="186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139064</xdr:rowOff>
    </xdr:from>
    <xdr:to>
      <xdr:col>24</xdr:col>
      <xdr:colOff>152400</xdr:colOff>
      <xdr:row>108</xdr:row>
      <xdr:rowOff>139064</xdr:rowOff>
    </xdr:to>
    <xdr:cxnSp macro="">
      <xdr:nvCxnSpPr>
        <xdr:cNvPr id="390" name="直線コネクタ 389"/>
        <xdr:cNvCxnSpPr/>
      </xdr:nvCxnSpPr>
      <xdr:spPr>
        <a:xfrm>
          <a:off x="4546600" y="1865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17163</xdr:rowOff>
    </xdr:from>
    <xdr:ext cx="405111" cy="259045"/>
    <xdr:sp macro="" textlink="">
      <xdr:nvSpPr>
        <xdr:cNvPr id="391" name="【市民会館】&#10;有形固定資産減価償却率最大値テキスト"/>
        <xdr:cNvSpPr txBox="1"/>
      </xdr:nvSpPr>
      <xdr:spPr>
        <a:xfrm>
          <a:off x="4673600" y="1699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70486</xdr:rowOff>
    </xdr:from>
    <xdr:to>
      <xdr:col>24</xdr:col>
      <xdr:colOff>152400</xdr:colOff>
      <xdr:row>100</xdr:row>
      <xdr:rowOff>70486</xdr:rowOff>
    </xdr:to>
    <xdr:cxnSp macro="">
      <xdr:nvCxnSpPr>
        <xdr:cNvPr id="392" name="直線コネクタ 391"/>
        <xdr:cNvCxnSpPr/>
      </xdr:nvCxnSpPr>
      <xdr:spPr>
        <a:xfrm>
          <a:off x="4546600" y="1721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121938</xdr:rowOff>
    </xdr:from>
    <xdr:ext cx="405111" cy="259045"/>
    <xdr:sp macro="" textlink="">
      <xdr:nvSpPr>
        <xdr:cNvPr id="393" name="【市民会館】&#10;有形固定資産減価償却率平均値テキスト"/>
        <xdr:cNvSpPr txBox="1"/>
      </xdr:nvSpPr>
      <xdr:spPr>
        <a:xfrm>
          <a:off x="4673600" y="17781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143511</xdr:rowOff>
    </xdr:from>
    <xdr:to>
      <xdr:col>24</xdr:col>
      <xdr:colOff>114300</xdr:colOff>
      <xdr:row>104</xdr:row>
      <xdr:rowOff>73661</xdr:rowOff>
    </xdr:to>
    <xdr:sp macro="" textlink="">
      <xdr:nvSpPr>
        <xdr:cNvPr id="394" name="フローチャート: 判断 393"/>
        <xdr:cNvSpPr/>
      </xdr:nvSpPr>
      <xdr:spPr>
        <a:xfrm>
          <a:off x="45847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145414</xdr:rowOff>
    </xdr:from>
    <xdr:to>
      <xdr:col>20</xdr:col>
      <xdr:colOff>38100</xdr:colOff>
      <xdr:row>104</xdr:row>
      <xdr:rowOff>75564</xdr:rowOff>
    </xdr:to>
    <xdr:sp macro="" textlink="">
      <xdr:nvSpPr>
        <xdr:cNvPr id="395" name="フローチャート: 判断 394"/>
        <xdr:cNvSpPr/>
      </xdr:nvSpPr>
      <xdr:spPr>
        <a:xfrm>
          <a:off x="3746500" y="1780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92075</xdr:rowOff>
    </xdr:from>
    <xdr:to>
      <xdr:col>15</xdr:col>
      <xdr:colOff>101600</xdr:colOff>
      <xdr:row>104</xdr:row>
      <xdr:rowOff>22225</xdr:rowOff>
    </xdr:to>
    <xdr:sp macro="" textlink="">
      <xdr:nvSpPr>
        <xdr:cNvPr id="396" name="フローチャート: 判断 395"/>
        <xdr:cNvSpPr/>
      </xdr:nvSpPr>
      <xdr:spPr>
        <a:xfrm>
          <a:off x="2857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80645</xdr:rowOff>
    </xdr:from>
    <xdr:to>
      <xdr:col>10</xdr:col>
      <xdr:colOff>165100</xdr:colOff>
      <xdr:row>104</xdr:row>
      <xdr:rowOff>10795</xdr:rowOff>
    </xdr:to>
    <xdr:sp macro="" textlink="">
      <xdr:nvSpPr>
        <xdr:cNvPr id="397" name="フローチャート: 判断 396"/>
        <xdr:cNvSpPr/>
      </xdr:nvSpPr>
      <xdr:spPr>
        <a:xfrm>
          <a:off x="196850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162561</xdr:rowOff>
    </xdr:from>
    <xdr:to>
      <xdr:col>6</xdr:col>
      <xdr:colOff>38100</xdr:colOff>
      <xdr:row>103</xdr:row>
      <xdr:rowOff>92711</xdr:rowOff>
    </xdr:to>
    <xdr:sp macro="" textlink="">
      <xdr:nvSpPr>
        <xdr:cNvPr id="398" name="フローチャート: 判断 397"/>
        <xdr:cNvSpPr/>
      </xdr:nvSpPr>
      <xdr:spPr>
        <a:xfrm>
          <a:off x="1079500" y="1765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9" name="テキスト ボックス 39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0" name="テキスト ボックス 39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1" name="テキスト ボックス 40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2" name="テキスト ボックス 40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3" name="テキスト ボックス 40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19686</xdr:rowOff>
    </xdr:from>
    <xdr:to>
      <xdr:col>24</xdr:col>
      <xdr:colOff>114300</xdr:colOff>
      <xdr:row>100</xdr:row>
      <xdr:rowOff>121286</xdr:rowOff>
    </xdr:to>
    <xdr:sp macro="" textlink="">
      <xdr:nvSpPr>
        <xdr:cNvPr id="404" name="楕円 403"/>
        <xdr:cNvSpPr/>
      </xdr:nvSpPr>
      <xdr:spPr>
        <a:xfrm>
          <a:off x="4584700" y="1716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144163</xdr:rowOff>
    </xdr:from>
    <xdr:ext cx="405111" cy="259045"/>
    <xdr:sp macro="" textlink="">
      <xdr:nvSpPr>
        <xdr:cNvPr id="405" name="【市民会館】&#10;有形固定資産減価償却率該当値テキスト"/>
        <xdr:cNvSpPr txBox="1"/>
      </xdr:nvSpPr>
      <xdr:spPr>
        <a:xfrm>
          <a:off x="4673600" y="17117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40639</xdr:rowOff>
    </xdr:from>
    <xdr:to>
      <xdr:col>20</xdr:col>
      <xdr:colOff>38100</xdr:colOff>
      <xdr:row>103</xdr:row>
      <xdr:rowOff>142239</xdr:rowOff>
    </xdr:to>
    <xdr:sp macro="" textlink="">
      <xdr:nvSpPr>
        <xdr:cNvPr id="406" name="楕円 405"/>
        <xdr:cNvSpPr/>
      </xdr:nvSpPr>
      <xdr:spPr>
        <a:xfrm>
          <a:off x="3746500" y="176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70486</xdr:rowOff>
    </xdr:from>
    <xdr:to>
      <xdr:col>24</xdr:col>
      <xdr:colOff>63500</xdr:colOff>
      <xdr:row>103</xdr:row>
      <xdr:rowOff>91439</xdr:rowOff>
    </xdr:to>
    <xdr:cxnSp macro="">
      <xdr:nvCxnSpPr>
        <xdr:cNvPr id="407" name="直線コネクタ 406"/>
        <xdr:cNvCxnSpPr/>
      </xdr:nvCxnSpPr>
      <xdr:spPr>
        <a:xfrm flipV="1">
          <a:off x="3797300" y="17215486"/>
          <a:ext cx="838200" cy="53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2539</xdr:rowOff>
    </xdr:from>
    <xdr:to>
      <xdr:col>15</xdr:col>
      <xdr:colOff>101600</xdr:colOff>
      <xdr:row>103</xdr:row>
      <xdr:rowOff>104139</xdr:rowOff>
    </xdr:to>
    <xdr:sp macro="" textlink="">
      <xdr:nvSpPr>
        <xdr:cNvPr id="408" name="楕円 407"/>
        <xdr:cNvSpPr/>
      </xdr:nvSpPr>
      <xdr:spPr>
        <a:xfrm>
          <a:off x="2857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53339</xdr:rowOff>
    </xdr:from>
    <xdr:to>
      <xdr:col>19</xdr:col>
      <xdr:colOff>177800</xdr:colOff>
      <xdr:row>103</xdr:row>
      <xdr:rowOff>91439</xdr:rowOff>
    </xdr:to>
    <xdr:cxnSp macro="">
      <xdr:nvCxnSpPr>
        <xdr:cNvPr id="409" name="直線コネクタ 408"/>
        <xdr:cNvCxnSpPr/>
      </xdr:nvCxnSpPr>
      <xdr:spPr>
        <a:xfrm>
          <a:off x="2908300" y="177126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133986</xdr:rowOff>
    </xdr:from>
    <xdr:to>
      <xdr:col>10</xdr:col>
      <xdr:colOff>165100</xdr:colOff>
      <xdr:row>103</xdr:row>
      <xdr:rowOff>64136</xdr:rowOff>
    </xdr:to>
    <xdr:sp macro="" textlink="">
      <xdr:nvSpPr>
        <xdr:cNvPr id="410" name="楕円 409"/>
        <xdr:cNvSpPr/>
      </xdr:nvSpPr>
      <xdr:spPr>
        <a:xfrm>
          <a:off x="1968500" y="1762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13336</xdr:rowOff>
    </xdr:from>
    <xdr:to>
      <xdr:col>15</xdr:col>
      <xdr:colOff>50800</xdr:colOff>
      <xdr:row>103</xdr:row>
      <xdr:rowOff>53339</xdr:rowOff>
    </xdr:to>
    <xdr:cxnSp macro="">
      <xdr:nvCxnSpPr>
        <xdr:cNvPr id="411" name="直線コネクタ 410"/>
        <xdr:cNvCxnSpPr/>
      </xdr:nvCxnSpPr>
      <xdr:spPr>
        <a:xfrm>
          <a:off x="2019300" y="176726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66691</xdr:rowOff>
    </xdr:from>
    <xdr:ext cx="405111" cy="259045"/>
    <xdr:sp macro="" textlink="">
      <xdr:nvSpPr>
        <xdr:cNvPr id="412" name="n_1aveValue【市民会館】&#10;有形固定資産減価償却率"/>
        <xdr:cNvSpPr txBox="1"/>
      </xdr:nvSpPr>
      <xdr:spPr>
        <a:xfrm>
          <a:off x="3582044" y="1789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13352</xdr:rowOff>
    </xdr:from>
    <xdr:ext cx="405111" cy="259045"/>
    <xdr:sp macro="" textlink="">
      <xdr:nvSpPr>
        <xdr:cNvPr id="413" name="n_2aveValue【市民会館】&#10;有形固定資産減価償却率"/>
        <xdr:cNvSpPr txBox="1"/>
      </xdr:nvSpPr>
      <xdr:spPr>
        <a:xfrm>
          <a:off x="2705744" y="1784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1922</xdr:rowOff>
    </xdr:from>
    <xdr:ext cx="405111" cy="259045"/>
    <xdr:sp macro="" textlink="">
      <xdr:nvSpPr>
        <xdr:cNvPr id="414" name="n_3aveValue【市民会館】&#10;有形固定資産減価償却率"/>
        <xdr:cNvSpPr txBox="1"/>
      </xdr:nvSpPr>
      <xdr:spPr>
        <a:xfrm>
          <a:off x="1816744" y="1783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109238</xdr:rowOff>
    </xdr:from>
    <xdr:ext cx="405111" cy="259045"/>
    <xdr:sp macro="" textlink="">
      <xdr:nvSpPr>
        <xdr:cNvPr id="415" name="n_4aveValue【市民会館】&#10;有形固定資産減価償却率"/>
        <xdr:cNvSpPr txBox="1"/>
      </xdr:nvSpPr>
      <xdr:spPr>
        <a:xfrm>
          <a:off x="927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158766</xdr:rowOff>
    </xdr:from>
    <xdr:ext cx="405111" cy="259045"/>
    <xdr:sp macro="" textlink="">
      <xdr:nvSpPr>
        <xdr:cNvPr id="416" name="n_1mainValue【市民会館】&#10;有形固定資産減価償却率"/>
        <xdr:cNvSpPr txBox="1"/>
      </xdr:nvSpPr>
      <xdr:spPr>
        <a:xfrm>
          <a:off x="35820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120666</xdr:rowOff>
    </xdr:from>
    <xdr:ext cx="405111" cy="259045"/>
    <xdr:sp macro="" textlink="">
      <xdr:nvSpPr>
        <xdr:cNvPr id="417" name="n_2mainValue【市民会館】&#10;有形固定資産減価償却率"/>
        <xdr:cNvSpPr txBox="1"/>
      </xdr:nvSpPr>
      <xdr:spPr>
        <a:xfrm>
          <a:off x="2705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80663</xdr:rowOff>
    </xdr:from>
    <xdr:ext cx="405111" cy="259045"/>
    <xdr:sp macro="" textlink="">
      <xdr:nvSpPr>
        <xdr:cNvPr id="418" name="n_3mainValue【市民会館】&#10;有形固定資産減価償却率"/>
        <xdr:cNvSpPr txBox="1"/>
      </xdr:nvSpPr>
      <xdr:spPr>
        <a:xfrm>
          <a:off x="1816744" y="1739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9" name="正方形/長方形 41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0" name="正方形/長方形 41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1" name="正方形/長方形 42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2" name="正方形/長方形 42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3" name="正方形/長方形 42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4" name="正方形/長方形 42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5" name="正方形/長方形 42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6" name="正方形/長方形 42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7" name="テキスト ボックス 42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8" name="直線コネクタ 42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29" name="直線コネクタ 428"/>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30" name="テキスト ボックス 429"/>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1" name="直線コネクタ 430"/>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32" name="テキスト ボックス 431"/>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33" name="直線コネクタ 432"/>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34" name="テキスト ボックス 433"/>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35" name="直線コネクタ 434"/>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36" name="テキスト ボックス 435"/>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7" name="直線コネクタ 436"/>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38" name="テキスト ボックス 437"/>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39" name="直線コネクタ 438"/>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40" name="テキスト ボックス 439"/>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1" name="直線コネクタ 44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2" name="テキスト ボックス 44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162742</xdr:rowOff>
    </xdr:from>
    <xdr:to>
      <xdr:col>54</xdr:col>
      <xdr:colOff>189865</xdr:colOff>
      <xdr:row>109</xdr:row>
      <xdr:rowOff>2721</xdr:rowOff>
    </xdr:to>
    <xdr:cxnSp macro="">
      <xdr:nvCxnSpPr>
        <xdr:cNvPr id="444" name="直線コネクタ 443"/>
        <xdr:cNvCxnSpPr/>
      </xdr:nvCxnSpPr>
      <xdr:spPr>
        <a:xfrm flipV="1">
          <a:off x="10476865" y="17307742"/>
          <a:ext cx="0" cy="138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6548</xdr:rowOff>
    </xdr:from>
    <xdr:ext cx="469744" cy="259045"/>
    <xdr:sp macro="" textlink="">
      <xdr:nvSpPr>
        <xdr:cNvPr id="445" name="【市民会館】&#10;一人当たり面積最小値テキスト"/>
        <xdr:cNvSpPr txBox="1"/>
      </xdr:nvSpPr>
      <xdr:spPr>
        <a:xfrm>
          <a:off x="10515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2721</xdr:rowOff>
    </xdr:from>
    <xdr:to>
      <xdr:col>55</xdr:col>
      <xdr:colOff>88900</xdr:colOff>
      <xdr:row>109</xdr:row>
      <xdr:rowOff>2721</xdr:rowOff>
    </xdr:to>
    <xdr:cxnSp macro="">
      <xdr:nvCxnSpPr>
        <xdr:cNvPr id="446" name="直線コネクタ 445"/>
        <xdr:cNvCxnSpPr/>
      </xdr:nvCxnSpPr>
      <xdr:spPr>
        <a:xfrm>
          <a:off x="10388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109419</xdr:rowOff>
    </xdr:from>
    <xdr:ext cx="469744" cy="259045"/>
    <xdr:sp macro="" textlink="">
      <xdr:nvSpPr>
        <xdr:cNvPr id="447" name="【市民会館】&#10;一人当たり面積最大値テキスト"/>
        <xdr:cNvSpPr txBox="1"/>
      </xdr:nvSpPr>
      <xdr:spPr>
        <a:xfrm>
          <a:off x="10515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162742</xdr:rowOff>
    </xdr:from>
    <xdr:to>
      <xdr:col>55</xdr:col>
      <xdr:colOff>88900</xdr:colOff>
      <xdr:row>100</xdr:row>
      <xdr:rowOff>162742</xdr:rowOff>
    </xdr:to>
    <xdr:cxnSp macro="">
      <xdr:nvCxnSpPr>
        <xdr:cNvPr id="448" name="直線コネクタ 447"/>
        <xdr:cNvCxnSpPr/>
      </xdr:nvCxnSpPr>
      <xdr:spPr>
        <a:xfrm>
          <a:off x="10388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52813</xdr:rowOff>
    </xdr:from>
    <xdr:ext cx="469744" cy="259045"/>
    <xdr:sp macro="" textlink="">
      <xdr:nvSpPr>
        <xdr:cNvPr id="449" name="【市民会館】&#10;一人当たり面積平均値テキスト"/>
        <xdr:cNvSpPr txBox="1"/>
      </xdr:nvSpPr>
      <xdr:spPr>
        <a:xfrm>
          <a:off x="10515600" y="1822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74386</xdr:rowOff>
    </xdr:from>
    <xdr:to>
      <xdr:col>55</xdr:col>
      <xdr:colOff>50800</xdr:colOff>
      <xdr:row>107</xdr:row>
      <xdr:rowOff>4536</xdr:rowOff>
    </xdr:to>
    <xdr:sp macro="" textlink="">
      <xdr:nvSpPr>
        <xdr:cNvPr id="450" name="フローチャート: 判断 449"/>
        <xdr:cNvSpPr/>
      </xdr:nvSpPr>
      <xdr:spPr>
        <a:xfrm>
          <a:off x="104267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100512</xdr:rowOff>
    </xdr:from>
    <xdr:to>
      <xdr:col>50</xdr:col>
      <xdr:colOff>165100</xdr:colOff>
      <xdr:row>107</xdr:row>
      <xdr:rowOff>30662</xdr:rowOff>
    </xdr:to>
    <xdr:sp macro="" textlink="">
      <xdr:nvSpPr>
        <xdr:cNvPr id="451" name="フローチャート: 判断 450"/>
        <xdr:cNvSpPr/>
      </xdr:nvSpPr>
      <xdr:spPr>
        <a:xfrm>
          <a:off x="9588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36830</xdr:rowOff>
    </xdr:from>
    <xdr:to>
      <xdr:col>46</xdr:col>
      <xdr:colOff>38100</xdr:colOff>
      <xdr:row>106</xdr:row>
      <xdr:rowOff>138430</xdr:rowOff>
    </xdr:to>
    <xdr:sp macro="" textlink="">
      <xdr:nvSpPr>
        <xdr:cNvPr id="452" name="フローチャート: 判断 451"/>
        <xdr:cNvSpPr/>
      </xdr:nvSpPr>
      <xdr:spPr>
        <a:xfrm>
          <a:off x="8699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25400</xdr:rowOff>
    </xdr:from>
    <xdr:to>
      <xdr:col>41</xdr:col>
      <xdr:colOff>101600</xdr:colOff>
      <xdr:row>106</xdr:row>
      <xdr:rowOff>127000</xdr:rowOff>
    </xdr:to>
    <xdr:sp macro="" textlink="">
      <xdr:nvSpPr>
        <xdr:cNvPr id="453" name="フローチャート: 判断 452"/>
        <xdr:cNvSpPr/>
      </xdr:nvSpPr>
      <xdr:spPr>
        <a:xfrm>
          <a:off x="7810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133169</xdr:rowOff>
    </xdr:from>
    <xdr:to>
      <xdr:col>36</xdr:col>
      <xdr:colOff>165100</xdr:colOff>
      <xdr:row>106</xdr:row>
      <xdr:rowOff>63319</xdr:rowOff>
    </xdr:to>
    <xdr:sp macro="" textlink="">
      <xdr:nvSpPr>
        <xdr:cNvPr id="454" name="フローチャート: 判断 453"/>
        <xdr:cNvSpPr/>
      </xdr:nvSpPr>
      <xdr:spPr>
        <a:xfrm>
          <a:off x="6921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5" name="テキスト ボックス 45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6" name="テキスト ボックス 45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7" name="テキスト ボックス 45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8" name="テキスト ボックス 45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9" name="テキスト ボックス 45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108676</xdr:rowOff>
    </xdr:from>
    <xdr:to>
      <xdr:col>55</xdr:col>
      <xdr:colOff>50800</xdr:colOff>
      <xdr:row>103</xdr:row>
      <xdr:rowOff>38826</xdr:rowOff>
    </xdr:to>
    <xdr:sp macro="" textlink="">
      <xdr:nvSpPr>
        <xdr:cNvPr id="460" name="楕円 459"/>
        <xdr:cNvSpPr/>
      </xdr:nvSpPr>
      <xdr:spPr>
        <a:xfrm>
          <a:off x="10426700" y="1759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131553</xdr:rowOff>
    </xdr:from>
    <xdr:ext cx="469744" cy="259045"/>
    <xdr:sp macro="" textlink="">
      <xdr:nvSpPr>
        <xdr:cNvPr id="461" name="【市民会館】&#10;一人当たり面積該当値テキスト"/>
        <xdr:cNvSpPr txBox="1"/>
      </xdr:nvSpPr>
      <xdr:spPr>
        <a:xfrm>
          <a:off x="10515600" y="174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152763</xdr:rowOff>
    </xdr:from>
    <xdr:to>
      <xdr:col>50</xdr:col>
      <xdr:colOff>165100</xdr:colOff>
      <xdr:row>103</xdr:row>
      <xdr:rowOff>82913</xdr:rowOff>
    </xdr:to>
    <xdr:sp macro="" textlink="">
      <xdr:nvSpPr>
        <xdr:cNvPr id="462" name="楕円 461"/>
        <xdr:cNvSpPr/>
      </xdr:nvSpPr>
      <xdr:spPr>
        <a:xfrm>
          <a:off x="9588500" y="1764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159476</xdr:rowOff>
    </xdr:from>
    <xdr:to>
      <xdr:col>55</xdr:col>
      <xdr:colOff>0</xdr:colOff>
      <xdr:row>103</xdr:row>
      <xdr:rowOff>32113</xdr:rowOff>
    </xdr:to>
    <xdr:cxnSp macro="">
      <xdr:nvCxnSpPr>
        <xdr:cNvPr id="463" name="直線コネクタ 462"/>
        <xdr:cNvCxnSpPr/>
      </xdr:nvCxnSpPr>
      <xdr:spPr>
        <a:xfrm flipV="1">
          <a:off x="9639300" y="17647376"/>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17236</xdr:rowOff>
    </xdr:from>
    <xdr:to>
      <xdr:col>46</xdr:col>
      <xdr:colOff>38100</xdr:colOff>
      <xdr:row>103</xdr:row>
      <xdr:rowOff>118836</xdr:rowOff>
    </xdr:to>
    <xdr:sp macro="" textlink="">
      <xdr:nvSpPr>
        <xdr:cNvPr id="464" name="楕円 463"/>
        <xdr:cNvSpPr/>
      </xdr:nvSpPr>
      <xdr:spPr>
        <a:xfrm>
          <a:off x="8699500" y="176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32113</xdr:rowOff>
    </xdr:from>
    <xdr:to>
      <xdr:col>50</xdr:col>
      <xdr:colOff>114300</xdr:colOff>
      <xdr:row>103</xdr:row>
      <xdr:rowOff>68036</xdr:rowOff>
    </xdr:to>
    <xdr:cxnSp macro="">
      <xdr:nvCxnSpPr>
        <xdr:cNvPr id="465" name="直線コネクタ 464"/>
        <xdr:cNvCxnSpPr/>
      </xdr:nvCxnSpPr>
      <xdr:spPr>
        <a:xfrm flipV="1">
          <a:off x="8750300" y="176914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49893</xdr:rowOff>
    </xdr:from>
    <xdr:to>
      <xdr:col>41</xdr:col>
      <xdr:colOff>101600</xdr:colOff>
      <xdr:row>103</xdr:row>
      <xdr:rowOff>151493</xdr:rowOff>
    </xdr:to>
    <xdr:sp macro="" textlink="">
      <xdr:nvSpPr>
        <xdr:cNvPr id="466" name="楕円 465"/>
        <xdr:cNvSpPr/>
      </xdr:nvSpPr>
      <xdr:spPr>
        <a:xfrm>
          <a:off x="7810500" y="1770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68036</xdr:rowOff>
    </xdr:from>
    <xdr:to>
      <xdr:col>45</xdr:col>
      <xdr:colOff>177800</xdr:colOff>
      <xdr:row>103</xdr:row>
      <xdr:rowOff>100693</xdr:rowOff>
    </xdr:to>
    <xdr:cxnSp macro="">
      <xdr:nvCxnSpPr>
        <xdr:cNvPr id="467" name="直線コネクタ 466"/>
        <xdr:cNvCxnSpPr/>
      </xdr:nvCxnSpPr>
      <xdr:spPr>
        <a:xfrm flipV="1">
          <a:off x="7861300" y="177273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21789</xdr:rowOff>
    </xdr:from>
    <xdr:ext cx="469744" cy="259045"/>
    <xdr:sp macro="" textlink="">
      <xdr:nvSpPr>
        <xdr:cNvPr id="468" name="n_1aveValue【市民会館】&#10;一人当たり面積"/>
        <xdr:cNvSpPr txBox="1"/>
      </xdr:nvSpPr>
      <xdr:spPr>
        <a:xfrm>
          <a:off x="93917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129557</xdr:rowOff>
    </xdr:from>
    <xdr:ext cx="469744" cy="259045"/>
    <xdr:sp macro="" textlink="">
      <xdr:nvSpPr>
        <xdr:cNvPr id="469" name="n_2aveValue【市民会館】&#10;一人当たり面積"/>
        <xdr:cNvSpPr txBox="1"/>
      </xdr:nvSpPr>
      <xdr:spPr>
        <a:xfrm>
          <a:off x="8515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118127</xdr:rowOff>
    </xdr:from>
    <xdr:ext cx="469744" cy="259045"/>
    <xdr:sp macro="" textlink="">
      <xdr:nvSpPr>
        <xdr:cNvPr id="470" name="n_3aveValue【市民会館】&#10;一人当たり面積"/>
        <xdr:cNvSpPr txBox="1"/>
      </xdr:nvSpPr>
      <xdr:spPr>
        <a:xfrm>
          <a:off x="7626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79846</xdr:rowOff>
    </xdr:from>
    <xdr:ext cx="469744" cy="259045"/>
    <xdr:sp macro="" textlink="">
      <xdr:nvSpPr>
        <xdr:cNvPr id="471" name="n_4aveValue【市民会館】&#10;一人当たり面積"/>
        <xdr:cNvSpPr txBox="1"/>
      </xdr:nvSpPr>
      <xdr:spPr>
        <a:xfrm>
          <a:off x="6737427" y="1791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99440</xdr:rowOff>
    </xdr:from>
    <xdr:ext cx="469744" cy="259045"/>
    <xdr:sp macro="" textlink="">
      <xdr:nvSpPr>
        <xdr:cNvPr id="472" name="n_1mainValue【市民会館】&#10;一人当たり面積"/>
        <xdr:cNvSpPr txBox="1"/>
      </xdr:nvSpPr>
      <xdr:spPr>
        <a:xfrm>
          <a:off x="9391727" y="1741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135363</xdr:rowOff>
    </xdr:from>
    <xdr:ext cx="469744" cy="259045"/>
    <xdr:sp macro="" textlink="">
      <xdr:nvSpPr>
        <xdr:cNvPr id="473" name="n_2mainValue【市民会館】&#10;一人当たり面積"/>
        <xdr:cNvSpPr txBox="1"/>
      </xdr:nvSpPr>
      <xdr:spPr>
        <a:xfrm>
          <a:off x="8515427" y="1745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168020</xdr:rowOff>
    </xdr:from>
    <xdr:ext cx="469744" cy="259045"/>
    <xdr:sp macro="" textlink="">
      <xdr:nvSpPr>
        <xdr:cNvPr id="474" name="n_3mainValue【市民会館】&#10;一人当たり面積"/>
        <xdr:cNvSpPr txBox="1"/>
      </xdr:nvSpPr>
      <xdr:spPr>
        <a:xfrm>
          <a:off x="7626427" y="1748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5" name="正方形/長方形 47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6" name="正方形/長方形 47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7" name="正方形/長方形 47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8" name="正方形/長方形 47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9" name="正方形/長方形 47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0" name="正方形/長方形 47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1" name="正方形/長方形 48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2" name="正方形/長方形 48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3" name="テキスト ボックス 48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4" name="直線コネクタ 48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5" name="テキスト ボックス 48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6" name="直線コネクタ 48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7" name="テキスト ボックス 48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8" name="直線コネクタ 48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9" name="テキスト ボックス 48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0" name="直線コネクタ 48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1" name="テキスト ボックス 49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2" name="直線コネクタ 49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3" name="テキスト ボックス 49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4" name="直線コネクタ 49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5" name="テキスト ボックス 49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6" name="直線コネクタ 49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7" name="テキスト ボックス 49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150495</xdr:rowOff>
    </xdr:from>
    <xdr:to>
      <xdr:col>85</xdr:col>
      <xdr:colOff>126364</xdr:colOff>
      <xdr:row>42</xdr:row>
      <xdr:rowOff>38100</xdr:rowOff>
    </xdr:to>
    <xdr:cxnSp macro="">
      <xdr:nvCxnSpPr>
        <xdr:cNvPr id="499" name="直線コネクタ 498"/>
        <xdr:cNvCxnSpPr/>
      </xdr:nvCxnSpPr>
      <xdr:spPr>
        <a:xfrm flipV="1">
          <a:off x="16318864" y="563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00"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01" name="直線コネクタ 500"/>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97172</xdr:rowOff>
    </xdr:from>
    <xdr:ext cx="405111" cy="259045"/>
    <xdr:sp macro="" textlink="">
      <xdr:nvSpPr>
        <xdr:cNvPr id="502" name="【一般廃棄物処理施設】&#10;有形固定資産減価償却率最大値テキスト"/>
        <xdr:cNvSpPr txBox="1"/>
      </xdr:nvSpPr>
      <xdr:spPr>
        <a:xfrm>
          <a:off x="16357600" y="541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150495</xdr:rowOff>
    </xdr:from>
    <xdr:to>
      <xdr:col>86</xdr:col>
      <xdr:colOff>25400</xdr:colOff>
      <xdr:row>32</xdr:row>
      <xdr:rowOff>150495</xdr:rowOff>
    </xdr:to>
    <xdr:cxnSp macro="">
      <xdr:nvCxnSpPr>
        <xdr:cNvPr id="503" name="直線コネクタ 502"/>
        <xdr:cNvCxnSpPr/>
      </xdr:nvCxnSpPr>
      <xdr:spPr>
        <a:xfrm>
          <a:off x="16230600" y="563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114317</xdr:rowOff>
    </xdr:from>
    <xdr:ext cx="405111" cy="259045"/>
    <xdr:sp macro="" textlink="">
      <xdr:nvSpPr>
        <xdr:cNvPr id="504" name="【一般廃棄物処理施設】&#10;有形固定資産減価償却率平均値テキスト"/>
        <xdr:cNvSpPr txBox="1"/>
      </xdr:nvSpPr>
      <xdr:spPr>
        <a:xfrm>
          <a:off x="16357600" y="6457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135890</xdr:rowOff>
    </xdr:from>
    <xdr:to>
      <xdr:col>85</xdr:col>
      <xdr:colOff>177800</xdr:colOff>
      <xdr:row>38</xdr:row>
      <xdr:rowOff>66040</xdr:rowOff>
    </xdr:to>
    <xdr:sp macro="" textlink="">
      <xdr:nvSpPr>
        <xdr:cNvPr id="505" name="フローチャート: 判断 504"/>
        <xdr:cNvSpPr/>
      </xdr:nvSpPr>
      <xdr:spPr>
        <a:xfrm>
          <a:off x="162687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21590</xdr:rowOff>
    </xdr:from>
    <xdr:to>
      <xdr:col>81</xdr:col>
      <xdr:colOff>101600</xdr:colOff>
      <xdr:row>38</xdr:row>
      <xdr:rowOff>123190</xdr:rowOff>
    </xdr:to>
    <xdr:sp macro="" textlink="">
      <xdr:nvSpPr>
        <xdr:cNvPr id="506" name="フローチャート: 判断 505"/>
        <xdr:cNvSpPr/>
      </xdr:nvSpPr>
      <xdr:spPr>
        <a:xfrm>
          <a:off x="15430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145415</xdr:rowOff>
    </xdr:from>
    <xdr:to>
      <xdr:col>76</xdr:col>
      <xdr:colOff>165100</xdr:colOff>
      <xdr:row>38</xdr:row>
      <xdr:rowOff>75565</xdr:rowOff>
    </xdr:to>
    <xdr:sp macro="" textlink="">
      <xdr:nvSpPr>
        <xdr:cNvPr id="507" name="フローチャート: 判断 506"/>
        <xdr:cNvSpPr/>
      </xdr:nvSpPr>
      <xdr:spPr>
        <a:xfrm>
          <a:off x="14541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xdr:rowOff>
    </xdr:from>
    <xdr:to>
      <xdr:col>72</xdr:col>
      <xdr:colOff>38100</xdr:colOff>
      <xdr:row>38</xdr:row>
      <xdr:rowOff>115570</xdr:rowOff>
    </xdr:to>
    <xdr:sp macro="" textlink="">
      <xdr:nvSpPr>
        <xdr:cNvPr id="508" name="フローチャート: 判断 507"/>
        <xdr:cNvSpPr/>
      </xdr:nvSpPr>
      <xdr:spPr>
        <a:xfrm>
          <a:off x="13652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103505</xdr:rowOff>
    </xdr:from>
    <xdr:to>
      <xdr:col>67</xdr:col>
      <xdr:colOff>101600</xdr:colOff>
      <xdr:row>38</xdr:row>
      <xdr:rowOff>33655</xdr:rowOff>
    </xdr:to>
    <xdr:sp macro="" textlink="">
      <xdr:nvSpPr>
        <xdr:cNvPr id="509" name="フローチャート: 判断 508"/>
        <xdr:cNvSpPr/>
      </xdr:nvSpPr>
      <xdr:spPr>
        <a:xfrm>
          <a:off x="12763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0" name="テキスト ボックス 5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1" name="テキスト ボックス 5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2" name="テキスト ボックス 5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3" name="テキスト ボックス 5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4" name="テキスト ボックス 5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78740</xdr:rowOff>
    </xdr:from>
    <xdr:to>
      <xdr:col>85</xdr:col>
      <xdr:colOff>177800</xdr:colOff>
      <xdr:row>38</xdr:row>
      <xdr:rowOff>8890</xdr:rowOff>
    </xdr:to>
    <xdr:sp macro="" textlink="">
      <xdr:nvSpPr>
        <xdr:cNvPr id="515" name="楕円 514"/>
        <xdr:cNvSpPr/>
      </xdr:nvSpPr>
      <xdr:spPr>
        <a:xfrm>
          <a:off x="162687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101617</xdr:rowOff>
    </xdr:from>
    <xdr:ext cx="405111" cy="259045"/>
    <xdr:sp macro="" textlink="">
      <xdr:nvSpPr>
        <xdr:cNvPr id="516" name="【一般廃棄物処理施設】&#10;有形固定資産減価償却率該当値テキスト"/>
        <xdr:cNvSpPr txBox="1"/>
      </xdr:nvSpPr>
      <xdr:spPr>
        <a:xfrm>
          <a:off x="16357600"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38735</xdr:rowOff>
    </xdr:from>
    <xdr:to>
      <xdr:col>81</xdr:col>
      <xdr:colOff>101600</xdr:colOff>
      <xdr:row>37</xdr:row>
      <xdr:rowOff>140335</xdr:rowOff>
    </xdr:to>
    <xdr:sp macro="" textlink="">
      <xdr:nvSpPr>
        <xdr:cNvPr id="517" name="楕円 516"/>
        <xdr:cNvSpPr/>
      </xdr:nvSpPr>
      <xdr:spPr>
        <a:xfrm>
          <a:off x="15430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89535</xdr:rowOff>
    </xdr:from>
    <xdr:to>
      <xdr:col>85</xdr:col>
      <xdr:colOff>127000</xdr:colOff>
      <xdr:row>37</xdr:row>
      <xdr:rowOff>129540</xdr:rowOff>
    </xdr:to>
    <xdr:cxnSp macro="">
      <xdr:nvCxnSpPr>
        <xdr:cNvPr id="518" name="直線コネクタ 517"/>
        <xdr:cNvCxnSpPr/>
      </xdr:nvCxnSpPr>
      <xdr:spPr>
        <a:xfrm>
          <a:off x="15481300" y="643318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76835</xdr:rowOff>
    </xdr:from>
    <xdr:to>
      <xdr:col>76</xdr:col>
      <xdr:colOff>165100</xdr:colOff>
      <xdr:row>39</xdr:row>
      <xdr:rowOff>6985</xdr:rowOff>
    </xdr:to>
    <xdr:sp macro="" textlink="">
      <xdr:nvSpPr>
        <xdr:cNvPr id="519" name="楕円 518"/>
        <xdr:cNvSpPr/>
      </xdr:nvSpPr>
      <xdr:spPr>
        <a:xfrm>
          <a:off x="14541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89535</xdr:rowOff>
    </xdr:from>
    <xdr:to>
      <xdr:col>81</xdr:col>
      <xdr:colOff>50800</xdr:colOff>
      <xdr:row>38</xdr:row>
      <xdr:rowOff>127635</xdr:rowOff>
    </xdr:to>
    <xdr:cxnSp macro="">
      <xdr:nvCxnSpPr>
        <xdr:cNvPr id="520" name="直線コネクタ 519"/>
        <xdr:cNvCxnSpPr/>
      </xdr:nvCxnSpPr>
      <xdr:spPr>
        <a:xfrm flipV="1">
          <a:off x="14592300" y="6433185"/>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114317</xdr:rowOff>
    </xdr:from>
    <xdr:ext cx="405111" cy="259045"/>
    <xdr:sp macro="" textlink="">
      <xdr:nvSpPr>
        <xdr:cNvPr id="521" name="n_1aveValue【一般廃棄物処理施設】&#10;有形固定資産減価償却率"/>
        <xdr:cNvSpPr txBox="1"/>
      </xdr:nvSpPr>
      <xdr:spPr>
        <a:xfrm>
          <a:off x="152660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92092</xdr:rowOff>
    </xdr:from>
    <xdr:ext cx="405111" cy="259045"/>
    <xdr:sp macro="" textlink="">
      <xdr:nvSpPr>
        <xdr:cNvPr id="522" name="n_2aveValue【一般廃棄物処理施設】&#10;有形固定資産減価償却率"/>
        <xdr:cNvSpPr txBox="1"/>
      </xdr:nvSpPr>
      <xdr:spPr>
        <a:xfrm>
          <a:off x="14389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132097</xdr:rowOff>
    </xdr:from>
    <xdr:ext cx="405111" cy="259045"/>
    <xdr:sp macro="" textlink="">
      <xdr:nvSpPr>
        <xdr:cNvPr id="523" name="n_3aveValue【一般廃棄物処理施設】&#10;有形固定資産減価償却率"/>
        <xdr:cNvSpPr txBox="1"/>
      </xdr:nvSpPr>
      <xdr:spPr>
        <a:xfrm>
          <a:off x="13500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50182</xdr:rowOff>
    </xdr:from>
    <xdr:ext cx="405111" cy="259045"/>
    <xdr:sp macro="" textlink="">
      <xdr:nvSpPr>
        <xdr:cNvPr id="524" name="n_4aveValue【一般廃棄物処理施設】&#10;有形固定資産減価償却率"/>
        <xdr:cNvSpPr txBox="1"/>
      </xdr:nvSpPr>
      <xdr:spPr>
        <a:xfrm>
          <a:off x="12611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156862</xdr:rowOff>
    </xdr:from>
    <xdr:ext cx="405111" cy="259045"/>
    <xdr:sp macro="" textlink="">
      <xdr:nvSpPr>
        <xdr:cNvPr id="525" name="n_1mainValue【一般廃棄物処理施設】&#10;有形固定資産減価償却率"/>
        <xdr:cNvSpPr txBox="1"/>
      </xdr:nvSpPr>
      <xdr:spPr>
        <a:xfrm>
          <a:off x="152660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169562</xdr:rowOff>
    </xdr:from>
    <xdr:ext cx="405111" cy="259045"/>
    <xdr:sp macro="" textlink="">
      <xdr:nvSpPr>
        <xdr:cNvPr id="526" name="n_2mainValue【一般廃棄物処理施設】&#10;有形固定資産減価償却率"/>
        <xdr:cNvSpPr txBox="1"/>
      </xdr:nvSpPr>
      <xdr:spPr>
        <a:xfrm>
          <a:off x="14389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7" name="正方形/長方形 52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8" name="正方形/長方形 52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9" name="正方形/長方形 52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0" name="正方形/長方形 52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1" name="正方形/長方形 53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2" name="正方形/長方形 53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3" name="正方形/長方形 53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4" name="正方形/長方形 53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5" name="テキスト ボックス 53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6" name="直線コネクタ 53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7" name="直線コネクタ 53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8" name="テキスト ボックス 53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9" name="直線コネクタ 53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40" name="テキスト ボックス 53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1" name="直線コネクタ 54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42" name="テキスト ボックス 54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3" name="直線コネクタ 54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4" name="テキスト ボックス 54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5" name="直線コネクタ 54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6" name="テキスト ボックス 54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24250</xdr:rowOff>
    </xdr:from>
    <xdr:to>
      <xdr:col>116</xdr:col>
      <xdr:colOff>62864</xdr:colOff>
      <xdr:row>41</xdr:row>
      <xdr:rowOff>127381</xdr:rowOff>
    </xdr:to>
    <xdr:cxnSp macro="">
      <xdr:nvCxnSpPr>
        <xdr:cNvPr id="548" name="直線コネクタ 547"/>
        <xdr:cNvCxnSpPr/>
      </xdr:nvCxnSpPr>
      <xdr:spPr>
        <a:xfrm flipV="1">
          <a:off x="22160864" y="5853550"/>
          <a:ext cx="0" cy="1303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131208</xdr:rowOff>
    </xdr:from>
    <xdr:ext cx="469744" cy="259045"/>
    <xdr:sp macro="" textlink="">
      <xdr:nvSpPr>
        <xdr:cNvPr id="549" name="【一般廃棄物処理施設】&#10;一人当たり有形固定資産（償却資産）額最小値テキスト"/>
        <xdr:cNvSpPr txBox="1"/>
      </xdr:nvSpPr>
      <xdr:spPr>
        <a:xfrm>
          <a:off x="22199600" y="716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127381</xdr:rowOff>
    </xdr:from>
    <xdr:to>
      <xdr:col>116</xdr:col>
      <xdr:colOff>152400</xdr:colOff>
      <xdr:row>41</xdr:row>
      <xdr:rowOff>127381</xdr:rowOff>
    </xdr:to>
    <xdr:cxnSp macro="">
      <xdr:nvCxnSpPr>
        <xdr:cNvPr id="550" name="直線コネクタ 549"/>
        <xdr:cNvCxnSpPr/>
      </xdr:nvCxnSpPr>
      <xdr:spPr>
        <a:xfrm>
          <a:off x="22072600" y="715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142377</xdr:rowOff>
    </xdr:from>
    <xdr:ext cx="599010" cy="259045"/>
    <xdr:sp macro="" textlink="">
      <xdr:nvSpPr>
        <xdr:cNvPr id="551" name="【一般廃棄物処理施設】&#10;一人当たり有形固定資産（償却資産）額最大値テキスト"/>
        <xdr:cNvSpPr txBox="1"/>
      </xdr:nvSpPr>
      <xdr:spPr>
        <a:xfrm>
          <a:off x="22199600" y="562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24250</xdr:rowOff>
    </xdr:from>
    <xdr:to>
      <xdr:col>116</xdr:col>
      <xdr:colOff>152400</xdr:colOff>
      <xdr:row>34</xdr:row>
      <xdr:rowOff>24250</xdr:rowOff>
    </xdr:to>
    <xdr:cxnSp macro="">
      <xdr:nvCxnSpPr>
        <xdr:cNvPr id="552" name="直線コネクタ 551"/>
        <xdr:cNvCxnSpPr/>
      </xdr:nvCxnSpPr>
      <xdr:spPr>
        <a:xfrm>
          <a:off x="22072600" y="585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72894</xdr:rowOff>
    </xdr:from>
    <xdr:ext cx="599010" cy="259045"/>
    <xdr:sp macro="" textlink="">
      <xdr:nvSpPr>
        <xdr:cNvPr id="553" name="【一般廃棄物処理施設】&#10;一人当たり有形固定資産（償却資産）額平均値テキスト"/>
        <xdr:cNvSpPr txBox="1"/>
      </xdr:nvSpPr>
      <xdr:spPr>
        <a:xfrm>
          <a:off x="22199600" y="6759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94467</xdr:rowOff>
    </xdr:from>
    <xdr:to>
      <xdr:col>116</xdr:col>
      <xdr:colOff>114300</xdr:colOff>
      <xdr:row>40</xdr:row>
      <xdr:rowOff>24617</xdr:rowOff>
    </xdr:to>
    <xdr:sp macro="" textlink="">
      <xdr:nvSpPr>
        <xdr:cNvPr id="554" name="フローチャート: 判断 553"/>
        <xdr:cNvSpPr/>
      </xdr:nvSpPr>
      <xdr:spPr>
        <a:xfrm>
          <a:off x="22110700" y="678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105645</xdr:rowOff>
    </xdr:from>
    <xdr:to>
      <xdr:col>112</xdr:col>
      <xdr:colOff>38100</xdr:colOff>
      <xdr:row>40</xdr:row>
      <xdr:rowOff>35795</xdr:rowOff>
    </xdr:to>
    <xdr:sp macro="" textlink="">
      <xdr:nvSpPr>
        <xdr:cNvPr id="555" name="フローチャート: 判断 554"/>
        <xdr:cNvSpPr/>
      </xdr:nvSpPr>
      <xdr:spPr>
        <a:xfrm>
          <a:off x="21272500" y="67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101165</xdr:rowOff>
    </xdr:from>
    <xdr:to>
      <xdr:col>107</xdr:col>
      <xdr:colOff>101600</xdr:colOff>
      <xdr:row>40</xdr:row>
      <xdr:rowOff>31315</xdr:rowOff>
    </xdr:to>
    <xdr:sp macro="" textlink="">
      <xdr:nvSpPr>
        <xdr:cNvPr id="556" name="フローチャート: 判断 555"/>
        <xdr:cNvSpPr/>
      </xdr:nvSpPr>
      <xdr:spPr>
        <a:xfrm>
          <a:off x="20383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66116</xdr:rowOff>
    </xdr:from>
    <xdr:to>
      <xdr:col>102</xdr:col>
      <xdr:colOff>165100</xdr:colOff>
      <xdr:row>39</xdr:row>
      <xdr:rowOff>167716</xdr:rowOff>
    </xdr:to>
    <xdr:sp macro="" textlink="">
      <xdr:nvSpPr>
        <xdr:cNvPr id="557" name="フローチャート: 判断 556"/>
        <xdr:cNvSpPr/>
      </xdr:nvSpPr>
      <xdr:spPr>
        <a:xfrm>
          <a:off x="19494500" y="675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122607</xdr:rowOff>
    </xdr:from>
    <xdr:to>
      <xdr:col>98</xdr:col>
      <xdr:colOff>38100</xdr:colOff>
      <xdr:row>40</xdr:row>
      <xdr:rowOff>52757</xdr:rowOff>
    </xdr:to>
    <xdr:sp macro="" textlink="">
      <xdr:nvSpPr>
        <xdr:cNvPr id="558" name="フローチャート: 判断 557"/>
        <xdr:cNvSpPr/>
      </xdr:nvSpPr>
      <xdr:spPr>
        <a:xfrm>
          <a:off x="18605500" y="680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9" name="テキスト ボックス 55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0" name="テキスト ボックス 55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1" name="テキスト ボックス 56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2" name="テキスト ボックス 56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3" name="テキスト ボックス 56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10836</xdr:rowOff>
    </xdr:from>
    <xdr:to>
      <xdr:col>116</xdr:col>
      <xdr:colOff>114300</xdr:colOff>
      <xdr:row>39</xdr:row>
      <xdr:rowOff>112436</xdr:rowOff>
    </xdr:to>
    <xdr:sp macro="" textlink="">
      <xdr:nvSpPr>
        <xdr:cNvPr id="564" name="楕円 563"/>
        <xdr:cNvSpPr/>
      </xdr:nvSpPr>
      <xdr:spPr>
        <a:xfrm>
          <a:off x="22110700" y="66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33713</xdr:rowOff>
    </xdr:from>
    <xdr:ext cx="599010" cy="259045"/>
    <xdr:sp macro="" textlink="">
      <xdr:nvSpPr>
        <xdr:cNvPr id="565" name="【一般廃棄物処理施設】&#10;一人当たり有形固定資産（償却資産）額該当値テキスト"/>
        <xdr:cNvSpPr txBox="1"/>
      </xdr:nvSpPr>
      <xdr:spPr>
        <a:xfrm>
          <a:off x="22199600" y="6548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31797</xdr:rowOff>
    </xdr:from>
    <xdr:to>
      <xdr:col>112</xdr:col>
      <xdr:colOff>38100</xdr:colOff>
      <xdr:row>39</xdr:row>
      <xdr:rowOff>133397</xdr:rowOff>
    </xdr:to>
    <xdr:sp macro="" textlink="">
      <xdr:nvSpPr>
        <xdr:cNvPr id="566" name="楕円 565"/>
        <xdr:cNvSpPr/>
      </xdr:nvSpPr>
      <xdr:spPr>
        <a:xfrm>
          <a:off x="21272500" y="671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61636</xdr:rowOff>
    </xdr:from>
    <xdr:to>
      <xdr:col>116</xdr:col>
      <xdr:colOff>63500</xdr:colOff>
      <xdr:row>39</xdr:row>
      <xdr:rowOff>82597</xdr:rowOff>
    </xdr:to>
    <xdr:cxnSp macro="">
      <xdr:nvCxnSpPr>
        <xdr:cNvPr id="567" name="直線コネクタ 566"/>
        <xdr:cNvCxnSpPr/>
      </xdr:nvCxnSpPr>
      <xdr:spPr>
        <a:xfrm flipV="1">
          <a:off x="21323300" y="6748186"/>
          <a:ext cx="838200" cy="2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154989</xdr:rowOff>
    </xdr:from>
    <xdr:to>
      <xdr:col>107</xdr:col>
      <xdr:colOff>101600</xdr:colOff>
      <xdr:row>40</xdr:row>
      <xdr:rowOff>85139</xdr:rowOff>
    </xdr:to>
    <xdr:sp macro="" textlink="">
      <xdr:nvSpPr>
        <xdr:cNvPr id="568" name="楕円 567"/>
        <xdr:cNvSpPr/>
      </xdr:nvSpPr>
      <xdr:spPr>
        <a:xfrm>
          <a:off x="20383500" y="684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82597</xdr:rowOff>
    </xdr:from>
    <xdr:to>
      <xdr:col>111</xdr:col>
      <xdr:colOff>177800</xdr:colOff>
      <xdr:row>40</xdr:row>
      <xdr:rowOff>34339</xdr:rowOff>
    </xdr:to>
    <xdr:cxnSp macro="">
      <xdr:nvCxnSpPr>
        <xdr:cNvPr id="569" name="直線コネクタ 568"/>
        <xdr:cNvCxnSpPr/>
      </xdr:nvCxnSpPr>
      <xdr:spPr>
        <a:xfrm flipV="1">
          <a:off x="20434300" y="6769147"/>
          <a:ext cx="889000" cy="12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26922</xdr:rowOff>
    </xdr:from>
    <xdr:ext cx="599010" cy="259045"/>
    <xdr:sp macro="" textlink="">
      <xdr:nvSpPr>
        <xdr:cNvPr id="570" name="n_1aveValue【一般廃棄物処理施設】&#10;一人当たり有形固定資産（償却資産）額"/>
        <xdr:cNvSpPr txBox="1"/>
      </xdr:nvSpPr>
      <xdr:spPr>
        <a:xfrm>
          <a:off x="21011095" y="688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47842</xdr:rowOff>
    </xdr:from>
    <xdr:ext cx="599010" cy="259045"/>
    <xdr:sp macro="" textlink="">
      <xdr:nvSpPr>
        <xdr:cNvPr id="571" name="n_2aveValue【一般廃棄物処理施設】&#10;一人当たり有形固定資産（償却資産）額"/>
        <xdr:cNvSpPr txBox="1"/>
      </xdr:nvSpPr>
      <xdr:spPr>
        <a:xfrm>
          <a:off x="20134795" y="656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12793</xdr:rowOff>
    </xdr:from>
    <xdr:ext cx="599010" cy="259045"/>
    <xdr:sp macro="" textlink="">
      <xdr:nvSpPr>
        <xdr:cNvPr id="572" name="n_3aveValue【一般廃棄物処理施設】&#10;一人当たり有形固定資産（償却資産）額"/>
        <xdr:cNvSpPr txBox="1"/>
      </xdr:nvSpPr>
      <xdr:spPr>
        <a:xfrm>
          <a:off x="19245795" y="65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69284</xdr:rowOff>
    </xdr:from>
    <xdr:ext cx="599010" cy="259045"/>
    <xdr:sp macro="" textlink="">
      <xdr:nvSpPr>
        <xdr:cNvPr id="573" name="n_4aveValue【一般廃棄物処理施設】&#10;一人当たり有形固定資産（償却資産）額"/>
        <xdr:cNvSpPr txBox="1"/>
      </xdr:nvSpPr>
      <xdr:spPr>
        <a:xfrm>
          <a:off x="18356795" y="658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149924</xdr:rowOff>
    </xdr:from>
    <xdr:ext cx="599010" cy="259045"/>
    <xdr:sp macro="" textlink="">
      <xdr:nvSpPr>
        <xdr:cNvPr id="574" name="n_1mainValue【一般廃棄物処理施設】&#10;一人当たり有形固定資産（償却資産）額"/>
        <xdr:cNvSpPr txBox="1"/>
      </xdr:nvSpPr>
      <xdr:spPr>
        <a:xfrm>
          <a:off x="21011095" y="649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76266</xdr:rowOff>
    </xdr:from>
    <xdr:ext cx="599010" cy="259045"/>
    <xdr:sp macro="" textlink="">
      <xdr:nvSpPr>
        <xdr:cNvPr id="575" name="n_2mainValue【一般廃棄物処理施設】&#10;一人当たり有形固定資産（償却資産）額"/>
        <xdr:cNvSpPr txBox="1"/>
      </xdr:nvSpPr>
      <xdr:spPr>
        <a:xfrm>
          <a:off x="20134795" y="693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6" name="正方形/長方形 57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7" name="正方形/長方形 57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8" name="正方形/長方形 57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9" name="正方形/長方形 57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0" name="正方形/長方形 57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1" name="正方形/長方形 58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2" name="正方形/長方形 58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3" name="正方形/長方形 58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4" name="テキスト ボックス 58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5" name="直線コネクタ 58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6" name="テキスト ボックス 58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87" name="直線コネクタ 58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88" name="テキスト ボックス 587"/>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89" name="直線コネクタ 58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90" name="テキスト ボックス 58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91" name="直線コネクタ 59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92" name="テキスト ボックス 59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93" name="直線コネクタ 59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94" name="テキスト ボックス 593"/>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5" name="直線コネクタ 59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96" name="テキスト ボックス 59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50292</xdr:rowOff>
    </xdr:from>
    <xdr:to>
      <xdr:col>85</xdr:col>
      <xdr:colOff>126364</xdr:colOff>
      <xdr:row>63</xdr:row>
      <xdr:rowOff>141732</xdr:rowOff>
    </xdr:to>
    <xdr:cxnSp macro="">
      <xdr:nvCxnSpPr>
        <xdr:cNvPr id="598" name="直線コネクタ 597"/>
        <xdr:cNvCxnSpPr/>
      </xdr:nvCxnSpPr>
      <xdr:spPr>
        <a:xfrm flipV="1">
          <a:off x="16318864" y="948004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145559</xdr:rowOff>
    </xdr:from>
    <xdr:ext cx="405111" cy="259045"/>
    <xdr:sp macro="" textlink="">
      <xdr:nvSpPr>
        <xdr:cNvPr id="599" name="【保健センター・保健所】&#10;有形固定資産減価償却率最小値テキスト"/>
        <xdr:cNvSpPr txBox="1"/>
      </xdr:nvSpPr>
      <xdr:spPr>
        <a:xfrm>
          <a:off x="16357600" y="1094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141732</xdr:rowOff>
    </xdr:from>
    <xdr:to>
      <xdr:col>86</xdr:col>
      <xdr:colOff>25400</xdr:colOff>
      <xdr:row>63</xdr:row>
      <xdr:rowOff>141732</xdr:rowOff>
    </xdr:to>
    <xdr:cxnSp macro="">
      <xdr:nvCxnSpPr>
        <xdr:cNvPr id="600" name="直線コネクタ 599"/>
        <xdr:cNvCxnSpPr/>
      </xdr:nvCxnSpPr>
      <xdr:spPr>
        <a:xfrm>
          <a:off x="16230600" y="1094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168419</xdr:rowOff>
    </xdr:from>
    <xdr:ext cx="405111" cy="259045"/>
    <xdr:sp macro="" textlink="">
      <xdr:nvSpPr>
        <xdr:cNvPr id="601" name="【保健センター・保健所】&#10;有形固定資産減価償却率最大値テキスト"/>
        <xdr:cNvSpPr txBox="1"/>
      </xdr:nvSpPr>
      <xdr:spPr>
        <a:xfrm>
          <a:off x="16357600" y="925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50292</xdr:rowOff>
    </xdr:from>
    <xdr:to>
      <xdr:col>86</xdr:col>
      <xdr:colOff>25400</xdr:colOff>
      <xdr:row>55</xdr:row>
      <xdr:rowOff>50292</xdr:rowOff>
    </xdr:to>
    <xdr:cxnSp macro="">
      <xdr:nvCxnSpPr>
        <xdr:cNvPr id="602" name="直線コネクタ 601"/>
        <xdr:cNvCxnSpPr/>
      </xdr:nvCxnSpPr>
      <xdr:spPr>
        <a:xfrm>
          <a:off x="16230600" y="948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55643</xdr:rowOff>
    </xdr:from>
    <xdr:ext cx="405111" cy="259045"/>
    <xdr:sp macro="" textlink="">
      <xdr:nvSpPr>
        <xdr:cNvPr id="603" name="【保健センター・保健所】&#10;有形固定資産減価償却率平均値テキスト"/>
        <xdr:cNvSpPr txBox="1"/>
      </xdr:nvSpPr>
      <xdr:spPr>
        <a:xfrm>
          <a:off x="16357600" y="98282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77216</xdr:rowOff>
    </xdr:from>
    <xdr:to>
      <xdr:col>85</xdr:col>
      <xdr:colOff>177800</xdr:colOff>
      <xdr:row>58</xdr:row>
      <xdr:rowOff>7366</xdr:rowOff>
    </xdr:to>
    <xdr:sp macro="" textlink="">
      <xdr:nvSpPr>
        <xdr:cNvPr id="604" name="フローチャート: 判断 603"/>
        <xdr:cNvSpPr/>
      </xdr:nvSpPr>
      <xdr:spPr>
        <a:xfrm>
          <a:off x="16268700" y="98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26924</xdr:rowOff>
    </xdr:from>
    <xdr:to>
      <xdr:col>81</xdr:col>
      <xdr:colOff>101600</xdr:colOff>
      <xdr:row>57</xdr:row>
      <xdr:rowOff>128524</xdr:rowOff>
    </xdr:to>
    <xdr:sp macro="" textlink="">
      <xdr:nvSpPr>
        <xdr:cNvPr id="605" name="フローチャート: 判断 604"/>
        <xdr:cNvSpPr/>
      </xdr:nvSpPr>
      <xdr:spPr>
        <a:xfrm>
          <a:off x="15430500" y="979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170942</xdr:rowOff>
    </xdr:from>
    <xdr:to>
      <xdr:col>76</xdr:col>
      <xdr:colOff>165100</xdr:colOff>
      <xdr:row>57</xdr:row>
      <xdr:rowOff>101092</xdr:rowOff>
    </xdr:to>
    <xdr:sp macro="" textlink="">
      <xdr:nvSpPr>
        <xdr:cNvPr id="606" name="フローチャート: 判断 605"/>
        <xdr:cNvSpPr/>
      </xdr:nvSpPr>
      <xdr:spPr>
        <a:xfrm>
          <a:off x="14541500" y="977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10922</xdr:rowOff>
    </xdr:from>
    <xdr:to>
      <xdr:col>72</xdr:col>
      <xdr:colOff>38100</xdr:colOff>
      <xdr:row>57</xdr:row>
      <xdr:rowOff>112522</xdr:rowOff>
    </xdr:to>
    <xdr:sp macro="" textlink="">
      <xdr:nvSpPr>
        <xdr:cNvPr id="607" name="フローチャート: 判断 606"/>
        <xdr:cNvSpPr/>
      </xdr:nvSpPr>
      <xdr:spPr>
        <a:xfrm>
          <a:off x="13652500" y="978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70358</xdr:rowOff>
    </xdr:from>
    <xdr:to>
      <xdr:col>67</xdr:col>
      <xdr:colOff>101600</xdr:colOff>
      <xdr:row>57</xdr:row>
      <xdr:rowOff>508</xdr:rowOff>
    </xdr:to>
    <xdr:sp macro="" textlink="">
      <xdr:nvSpPr>
        <xdr:cNvPr id="608" name="フローチャート: 判断 607"/>
        <xdr:cNvSpPr/>
      </xdr:nvSpPr>
      <xdr:spPr>
        <a:xfrm>
          <a:off x="12763500" y="967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9" name="テキスト ボックス 60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0" name="テキスト ボックス 60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1" name="テキスト ボックス 61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2" name="テキスト ボックス 61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3" name="テキスト ボックス 61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88646</xdr:rowOff>
    </xdr:from>
    <xdr:to>
      <xdr:col>85</xdr:col>
      <xdr:colOff>177800</xdr:colOff>
      <xdr:row>57</xdr:row>
      <xdr:rowOff>18796</xdr:rowOff>
    </xdr:to>
    <xdr:sp macro="" textlink="">
      <xdr:nvSpPr>
        <xdr:cNvPr id="614" name="楕円 613"/>
        <xdr:cNvSpPr/>
      </xdr:nvSpPr>
      <xdr:spPr>
        <a:xfrm>
          <a:off x="16268700" y="968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111523</xdr:rowOff>
    </xdr:from>
    <xdr:ext cx="405111" cy="259045"/>
    <xdr:sp macro="" textlink="">
      <xdr:nvSpPr>
        <xdr:cNvPr id="615" name="【保健センター・保健所】&#10;有形固定資産減価償却率該当値テキスト"/>
        <xdr:cNvSpPr txBox="1"/>
      </xdr:nvSpPr>
      <xdr:spPr>
        <a:xfrm>
          <a:off x="16357600" y="9541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40640</xdr:rowOff>
    </xdr:from>
    <xdr:to>
      <xdr:col>81</xdr:col>
      <xdr:colOff>101600</xdr:colOff>
      <xdr:row>56</xdr:row>
      <xdr:rowOff>142240</xdr:rowOff>
    </xdr:to>
    <xdr:sp macro="" textlink="">
      <xdr:nvSpPr>
        <xdr:cNvPr id="616" name="楕円 615"/>
        <xdr:cNvSpPr/>
      </xdr:nvSpPr>
      <xdr:spPr>
        <a:xfrm>
          <a:off x="15430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91440</xdr:rowOff>
    </xdr:from>
    <xdr:to>
      <xdr:col>85</xdr:col>
      <xdr:colOff>127000</xdr:colOff>
      <xdr:row>56</xdr:row>
      <xdr:rowOff>139446</xdr:rowOff>
    </xdr:to>
    <xdr:cxnSp macro="">
      <xdr:nvCxnSpPr>
        <xdr:cNvPr id="617" name="直線コネクタ 616"/>
        <xdr:cNvCxnSpPr/>
      </xdr:nvCxnSpPr>
      <xdr:spPr>
        <a:xfrm>
          <a:off x="15481300" y="9692640"/>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166370</xdr:rowOff>
    </xdr:from>
    <xdr:to>
      <xdr:col>76</xdr:col>
      <xdr:colOff>165100</xdr:colOff>
      <xdr:row>56</xdr:row>
      <xdr:rowOff>96520</xdr:rowOff>
    </xdr:to>
    <xdr:sp macro="" textlink="">
      <xdr:nvSpPr>
        <xdr:cNvPr id="618" name="楕円 617"/>
        <xdr:cNvSpPr/>
      </xdr:nvSpPr>
      <xdr:spPr>
        <a:xfrm>
          <a:off x="145415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45720</xdr:rowOff>
    </xdr:from>
    <xdr:to>
      <xdr:col>81</xdr:col>
      <xdr:colOff>50800</xdr:colOff>
      <xdr:row>56</xdr:row>
      <xdr:rowOff>91440</xdr:rowOff>
    </xdr:to>
    <xdr:cxnSp macro="">
      <xdr:nvCxnSpPr>
        <xdr:cNvPr id="619" name="直線コネクタ 618"/>
        <xdr:cNvCxnSpPr/>
      </xdr:nvCxnSpPr>
      <xdr:spPr>
        <a:xfrm>
          <a:off x="14592300" y="9646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120650</xdr:rowOff>
    </xdr:from>
    <xdr:to>
      <xdr:col>72</xdr:col>
      <xdr:colOff>38100</xdr:colOff>
      <xdr:row>56</xdr:row>
      <xdr:rowOff>50800</xdr:rowOff>
    </xdr:to>
    <xdr:sp macro="" textlink="">
      <xdr:nvSpPr>
        <xdr:cNvPr id="620" name="楕円 619"/>
        <xdr:cNvSpPr/>
      </xdr:nvSpPr>
      <xdr:spPr>
        <a:xfrm>
          <a:off x="13652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0</xdr:rowOff>
    </xdr:from>
    <xdr:to>
      <xdr:col>76</xdr:col>
      <xdr:colOff>114300</xdr:colOff>
      <xdr:row>56</xdr:row>
      <xdr:rowOff>45720</xdr:rowOff>
    </xdr:to>
    <xdr:cxnSp macro="">
      <xdr:nvCxnSpPr>
        <xdr:cNvPr id="621" name="直線コネクタ 620"/>
        <xdr:cNvCxnSpPr/>
      </xdr:nvCxnSpPr>
      <xdr:spPr>
        <a:xfrm>
          <a:off x="13703300" y="9601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119651</xdr:rowOff>
    </xdr:from>
    <xdr:ext cx="405111" cy="259045"/>
    <xdr:sp macro="" textlink="">
      <xdr:nvSpPr>
        <xdr:cNvPr id="622" name="n_1aveValue【保健センター・保健所】&#10;有形固定資産減価償却率"/>
        <xdr:cNvSpPr txBox="1"/>
      </xdr:nvSpPr>
      <xdr:spPr>
        <a:xfrm>
          <a:off x="15266044" y="9892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92219</xdr:rowOff>
    </xdr:from>
    <xdr:ext cx="405111" cy="259045"/>
    <xdr:sp macro="" textlink="">
      <xdr:nvSpPr>
        <xdr:cNvPr id="623" name="n_2aveValue【保健センター・保健所】&#10;有形固定資産減価償却率"/>
        <xdr:cNvSpPr txBox="1"/>
      </xdr:nvSpPr>
      <xdr:spPr>
        <a:xfrm>
          <a:off x="14389744" y="986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103649</xdr:rowOff>
    </xdr:from>
    <xdr:ext cx="405111" cy="259045"/>
    <xdr:sp macro="" textlink="">
      <xdr:nvSpPr>
        <xdr:cNvPr id="624" name="n_3aveValue【保健センター・保健所】&#10;有形固定資産減価償却率"/>
        <xdr:cNvSpPr txBox="1"/>
      </xdr:nvSpPr>
      <xdr:spPr>
        <a:xfrm>
          <a:off x="13500744" y="9876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17035</xdr:rowOff>
    </xdr:from>
    <xdr:ext cx="405111" cy="259045"/>
    <xdr:sp macro="" textlink="">
      <xdr:nvSpPr>
        <xdr:cNvPr id="625" name="n_4aveValue【保健センター・保健所】&#10;有形固定資産減価償却率"/>
        <xdr:cNvSpPr txBox="1"/>
      </xdr:nvSpPr>
      <xdr:spPr>
        <a:xfrm>
          <a:off x="12611744" y="944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158767</xdr:rowOff>
    </xdr:from>
    <xdr:ext cx="405111" cy="259045"/>
    <xdr:sp macro="" textlink="">
      <xdr:nvSpPr>
        <xdr:cNvPr id="626" name="n_1mainValue【保健センター・保健所】&#10;有形固定資産減価償却率"/>
        <xdr:cNvSpPr txBox="1"/>
      </xdr:nvSpPr>
      <xdr:spPr>
        <a:xfrm>
          <a:off x="15266044" y="94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113047</xdr:rowOff>
    </xdr:from>
    <xdr:ext cx="405111" cy="259045"/>
    <xdr:sp macro="" textlink="">
      <xdr:nvSpPr>
        <xdr:cNvPr id="627" name="n_2mainValue【保健センター・保健所】&#10;有形固定資産減価償却率"/>
        <xdr:cNvSpPr txBox="1"/>
      </xdr:nvSpPr>
      <xdr:spPr>
        <a:xfrm>
          <a:off x="14389744" y="937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67327</xdr:rowOff>
    </xdr:from>
    <xdr:ext cx="405111" cy="259045"/>
    <xdr:sp macro="" textlink="">
      <xdr:nvSpPr>
        <xdr:cNvPr id="628" name="n_3mainValue【保健センター・保健所】&#10;有形固定資産減価償却率"/>
        <xdr:cNvSpPr txBox="1"/>
      </xdr:nvSpPr>
      <xdr:spPr>
        <a:xfrm>
          <a:off x="13500744" y="932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9" name="正方形/長方形 62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0" name="正方形/長方形 62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1" name="正方形/長方形 63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2" name="正方形/長方形 63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3" name="正方形/長方形 63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4" name="正方形/長方形 63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5" name="正方形/長方形 63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6" name="正方形/長方形 63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7" name="テキスト ボックス 63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8" name="直線コネクタ 63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9" name="直線コネクタ 63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0" name="テキスト ボックス 63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1" name="直線コネクタ 64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2" name="テキスト ボックス 64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3" name="直線コネクタ 64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4" name="テキスト ボックス 64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5" name="直線コネクタ 64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6" name="テキスト ボックス 64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7" name="直線コネクタ 64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8" name="テキスト ボックス 64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9" name="直線コネクタ 64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0" name="テキスト ボックス 64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xdr:rowOff>
    </xdr:to>
    <xdr:cxnSp macro="">
      <xdr:nvCxnSpPr>
        <xdr:cNvPr id="652" name="直線コネクタ 651"/>
        <xdr:cNvCxnSpPr/>
      </xdr:nvCxnSpPr>
      <xdr:spPr>
        <a:xfrm flipV="1">
          <a:off x="22160864" y="963930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653" name="【保健センター・保健所】&#10;一人当たり面積最小値テキスト"/>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654" name="直線コネクタ 653"/>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55" name="【保健センター・保健所】&#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56" name="直線コネクタ 655"/>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22877</xdr:rowOff>
    </xdr:from>
    <xdr:ext cx="469744" cy="259045"/>
    <xdr:sp macro="" textlink="">
      <xdr:nvSpPr>
        <xdr:cNvPr id="657" name="【保健センター・保健所】&#10;一人当たり面積平均値テキスト"/>
        <xdr:cNvSpPr txBox="1"/>
      </xdr:nvSpPr>
      <xdr:spPr>
        <a:xfrm>
          <a:off x="22199600" y="1048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658" name="フローチャート: 判断 657"/>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44450</xdr:rowOff>
    </xdr:from>
    <xdr:to>
      <xdr:col>112</xdr:col>
      <xdr:colOff>38100</xdr:colOff>
      <xdr:row>61</xdr:row>
      <xdr:rowOff>146050</xdr:rowOff>
    </xdr:to>
    <xdr:sp macro="" textlink="">
      <xdr:nvSpPr>
        <xdr:cNvPr id="659" name="フローチャート: 判断 658"/>
        <xdr:cNvSpPr/>
      </xdr:nvSpPr>
      <xdr:spPr>
        <a:xfrm>
          <a:off x="21272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36830</xdr:rowOff>
    </xdr:from>
    <xdr:to>
      <xdr:col>107</xdr:col>
      <xdr:colOff>101600</xdr:colOff>
      <xdr:row>61</xdr:row>
      <xdr:rowOff>138430</xdr:rowOff>
    </xdr:to>
    <xdr:sp macro="" textlink="">
      <xdr:nvSpPr>
        <xdr:cNvPr id="660" name="フローチャート: 判断 659"/>
        <xdr:cNvSpPr/>
      </xdr:nvSpPr>
      <xdr:spPr>
        <a:xfrm>
          <a:off x="20383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661" name="フローチャート: 判断 660"/>
        <xdr:cNvSpPr/>
      </xdr:nvSpPr>
      <xdr:spPr>
        <a:xfrm>
          <a:off x="19494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162560</xdr:rowOff>
    </xdr:from>
    <xdr:to>
      <xdr:col>98</xdr:col>
      <xdr:colOff>38100</xdr:colOff>
      <xdr:row>61</xdr:row>
      <xdr:rowOff>92710</xdr:rowOff>
    </xdr:to>
    <xdr:sp macro="" textlink="">
      <xdr:nvSpPr>
        <xdr:cNvPr id="662" name="フローチャート: 判断 661"/>
        <xdr:cNvSpPr/>
      </xdr:nvSpPr>
      <xdr:spPr>
        <a:xfrm>
          <a:off x="18605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3" name="テキスト ボックス 66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4" name="テキスト ボックス 66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5" name="テキスト ボックス 66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6" name="テキスト ボックス 66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7" name="テキスト ボックス 66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55880</xdr:rowOff>
    </xdr:from>
    <xdr:to>
      <xdr:col>116</xdr:col>
      <xdr:colOff>114300</xdr:colOff>
      <xdr:row>56</xdr:row>
      <xdr:rowOff>157480</xdr:rowOff>
    </xdr:to>
    <xdr:sp macro="" textlink="">
      <xdr:nvSpPr>
        <xdr:cNvPr id="668" name="楕円 667"/>
        <xdr:cNvSpPr/>
      </xdr:nvSpPr>
      <xdr:spPr>
        <a:xfrm>
          <a:off x="221107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142257</xdr:rowOff>
    </xdr:from>
    <xdr:ext cx="469744" cy="259045"/>
    <xdr:sp macro="" textlink="">
      <xdr:nvSpPr>
        <xdr:cNvPr id="669" name="【保健センター・保健所】&#10;一人当たり面積該当値テキスト"/>
        <xdr:cNvSpPr txBox="1"/>
      </xdr:nvSpPr>
      <xdr:spPr>
        <a:xfrm>
          <a:off x="22199600" y="957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113030</xdr:rowOff>
    </xdr:from>
    <xdr:to>
      <xdr:col>112</xdr:col>
      <xdr:colOff>38100</xdr:colOff>
      <xdr:row>57</xdr:row>
      <xdr:rowOff>43180</xdr:rowOff>
    </xdr:to>
    <xdr:sp macro="" textlink="">
      <xdr:nvSpPr>
        <xdr:cNvPr id="670" name="楕円 669"/>
        <xdr:cNvSpPr/>
      </xdr:nvSpPr>
      <xdr:spPr>
        <a:xfrm>
          <a:off x="21272500" y="97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106680</xdr:rowOff>
    </xdr:from>
    <xdr:to>
      <xdr:col>116</xdr:col>
      <xdr:colOff>63500</xdr:colOff>
      <xdr:row>56</xdr:row>
      <xdr:rowOff>163830</xdr:rowOff>
    </xdr:to>
    <xdr:cxnSp macro="">
      <xdr:nvCxnSpPr>
        <xdr:cNvPr id="671" name="直線コネクタ 670"/>
        <xdr:cNvCxnSpPr/>
      </xdr:nvCxnSpPr>
      <xdr:spPr>
        <a:xfrm flipV="1">
          <a:off x="21323300" y="970788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158750</xdr:rowOff>
    </xdr:from>
    <xdr:to>
      <xdr:col>107</xdr:col>
      <xdr:colOff>101600</xdr:colOff>
      <xdr:row>57</xdr:row>
      <xdr:rowOff>88900</xdr:rowOff>
    </xdr:to>
    <xdr:sp macro="" textlink="">
      <xdr:nvSpPr>
        <xdr:cNvPr id="672" name="楕円 671"/>
        <xdr:cNvSpPr/>
      </xdr:nvSpPr>
      <xdr:spPr>
        <a:xfrm>
          <a:off x="2038350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163830</xdr:rowOff>
    </xdr:from>
    <xdr:to>
      <xdr:col>111</xdr:col>
      <xdr:colOff>177800</xdr:colOff>
      <xdr:row>57</xdr:row>
      <xdr:rowOff>38100</xdr:rowOff>
    </xdr:to>
    <xdr:cxnSp macro="">
      <xdr:nvCxnSpPr>
        <xdr:cNvPr id="673" name="直線コネクタ 672"/>
        <xdr:cNvCxnSpPr/>
      </xdr:nvCxnSpPr>
      <xdr:spPr>
        <a:xfrm flipV="1">
          <a:off x="20434300" y="97650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25400</xdr:rowOff>
    </xdr:from>
    <xdr:to>
      <xdr:col>102</xdr:col>
      <xdr:colOff>165100</xdr:colOff>
      <xdr:row>57</xdr:row>
      <xdr:rowOff>127000</xdr:rowOff>
    </xdr:to>
    <xdr:sp macro="" textlink="">
      <xdr:nvSpPr>
        <xdr:cNvPr id="674" name="楕円 673"/>
        <xdr:cNvSpPr/>
      </xdr:nvSpPr>
      <xdr:spPr>
        <a:xfrm>
          <a:off x="19494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38100</xdr:rowOff>
    </xdr:from>
    <xdr:to>
      <xdr:col>107</xdr:col>
      <xdr:colOff>50800</xdr:colOff>
      <xdr:row>57</xdr:row>
      <xdr:rowOff>76200</xdr:rowOff>
    </xdr:to>
    <xdr:cxnSp macro="">
      <xdr:nvCxnSpPr>
        <xdr:cNvPr id="675" name="直線コネクタ 674"/>
        <xdr:cNvCxnSpPr/>
      </xdr:nvCxnSpPr>
      <xdr:spPr>
        <a:xfrm flipV="1">
          <a:off x="19545300" y="9810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137177</xdr:rowOff>
    </xdr:from>
    <xdr:ext cx="469744" cy="259045"/>
    <xdr:sp macro="" textlink="">
      <xdr:nvSpPr>
        <xdr:cNvPr id="676" name="n_1aveValue【保健センター・保健所】&#10;一人当たり面積"/>
        <xdr:cNvSpPr txBox="1"/>
      </xdr:nvSpPr>
      <xdr:spPr>
        <a:xfrm>
          <a:off x="210757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129557</xdr:rowOff>
    </xdr:from>
    <xdr:ext cx="469744" cy="259045"/>
    <xdr:sp macro="" textlink="">
      <xdr:nvSpPr>
        <xdr:cNvPr id="677" name="n_2aveValue【保健センター・保健所】&#10;一人当たり面積"/>
        <xdr:cNvSpPr txBox="1"/>
      </xdr:nvSpPr>
      <xdr:spPr>
        <a:xfrm>
          <a:off x="2019942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140987</xdr:rowOff>
    </xdr:from>
    <xdr:ext cx="469744" cy="259045"/>
    <xdr:sp macro="" textlink="">
      <xdr:nvSpPr>
        <xdr:cNvPr id="678" name="n_3aveValue【保健センター・保健所】&#10;一人当たり面積"/>
        <xdr:cNvSpPr txBox="1"/>
      </xdr:nvSpPr>
      <xdr:spPr>
        <a:xfrm>
          <a:off x="19310427"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109237</xdr:rowOff>
    </xdr:from>
    <xdr:ext cx="469744" cy="259045"/>
    <xdr:sp macro="" textlink="">
      <xdr:nvSpPr>
        <xdr:cNvPr id="679" name="n_4aveValue【保健センター・保健所】&#10;一人当たり面積"/>
        <xdr:cNvSpPr txBox="1"/>
      </xdr:nvSpPr>
      <xdr:spPr>
        <a:xfrm>
          <a:off x="18421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59707</xdr:rowOff>
    </xdr:from>
    <xdr:ext cx="469744" cy="259045"/>
    <xdr:sp macro="" textlink="">
      <xdr:nvSpPr>
        <xdr:cNvPr id="680" name="n_1mainValue【保健センター・保健所】&#10;一人当たり面積"/>
        <xdr:cNvSpPr txBox="1"/>
      </xdr:nvSpPr>
      <xdr:spPr>
        <a:xfrm>
          <a:off x="21075727" y="948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105427</xdr:rowOff>
    </xdr:from>
    <xdr:ext cx="469744" cy="259045"/>
    <xdr:sp macro="" textlink="">
      <xdr:nvSpPr>
        <xdr:cNvPr id="681" name="n_2mainValue【保健センター・保健所】&#10;一人当たり面積"/>
        <xdr:cNvSpPr txBox="1"/>
      </xdr:nvSpPr>
      <xdr:spPr>
        <a:xfrm>
          <a:off x="20199427" y="953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143527</xdr:rowOff>
    </xdr:from>
    <xdr:ext cx="469744" cy="259045"/>
    <xdr:sp macro="" textlink="">
      <xdr:nvSpPr>
        <xdr:cNvPr id="682" name="n_3mainValue【保健センター・保健所】&#10;一人当たり面積"/>
        <xdr:cNvSpPr txBox="1"/>
      </xdr:nvSpPr>
      <xdr:spPr>
        <a:xfrm>
          <a:off x="19310427" y="957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3" name="正方形/長方形 68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4" name="正方形/長方形 68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5" name="正方形/長方形 68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6" name="正方形/長方形 68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7" name="正方形/長方形 68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8" name="正方形/長方形 68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9" name="正方形/長方形 68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0" name="正方形/長方形 68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1" name="テキスト ボックス 69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2" name="直線コネクタ 69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3" name="テキスト ボックス 69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94" name="直線コネクタ 69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95" name="テキスト ボックス 69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6" name="直線コネクタ 69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97" name="テキスト ボックス 69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98" name="直線コネクタ 69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99" name="テキスト ボックス 69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0" name="直線コネクタ 69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01" name="テキスト ボックス 70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02" name="直線コネクタ 70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03" name="テキスト ボックス 70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4" name="直線コネクタ 70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05" name="テキスト ボックス 70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78105</xdr:rowOff>
    </xdr:from>
    <xdr:to>
      <xdr:col>85</xdr:col>
      <xdr:colOff>126364</xdr:colOff>
      <xdr:row>85</xdr:row>
      <xdr:rowOff>131445</xdr:rowOff>
    </xdr:to>
    <xdr:cxnSp macro="">
      <xdr:nvCxnSpPr>
        <xdr:cNvPr id="707" name="直線コネクタ 706"/>
        <xdr:cNvCxnSpPr/>
      </xdr:nvCxnSpPr>
      <xdr:spPr>
        <a:xfrm flipV="1">
          <a:off x="16318864" y="1327975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708" name="【消防施設】&#10;有形固定資産減価償却率最小値テキスト"/>
        <xdr:cNvSpPr txBox="1"/>
      </xdr:nvSpPr>
      <xdr:spPr>
        <a:xfrm>
          <a:off x="16357600"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709" name="直線コネクタ 708"/>
        <xdr:cNvCxnSpPr/>
      </xdr:nvCxnSpPr>
      <xdr:spPr>
        <a:xfrm>
          <a:off x="16230600" y="1470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24782</xdr:rowOff>
    </xdr:from>
    <xdr:ext cx="405111" cy="259045"/>
    <xdr:sp macro="" textlink="">
      <xdr:nvSpPr>
        <xdr:cNvPr id="710" name="【消防施設】&#10;有形固定資産減価償却率最大値テキスト"/>
        <xdr:cNvSpPr txBox="1"/>
      </xdr:nvSpPr>
      <xdr:spPr>
        <a:xfrm>
          <a:off x="16357600" y="13054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78105</xdr:rowOff>
    </xdr:from>
    <xdr:to>
      <xdr:col>86</xdr:col>
      <xdr:colOff>25400</xdr:colOff>
      <xdr:row>77</xdr:row>
      <xdr:rowOff>78105</xdr:rowOff>
    </xdr:to>
    <xdr:cxnSp macro="">
      <xdr:nvCxnSpPr>
        <xdr:cNvPr id="711" name="直線コネクタ 710"/>
        <xdr:cNvCxnSpPr/>
      </xdr:nvCxnSpPr>
      <xdr:spPr>
        <a:xfrm>
          <a:off x="16230600" y="1327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13988</xdr:rowOff>
    </xdr:from>
    <xdr:ext cx="405111" cy="259045"/>
    <xdr:sp macro="" textlink="">
      <xdr:nvSpPr>
        <xdr:cNvPr id="712" name="【消防施設】&#10;有形固定資産減価償却率平均値テキスト"/>
        <xdr:cNvSpPr txBox="1"/>
      </xdr:nvSpPr>
      <xdr:spPr>
        <a:xfrm>
          <a:off x="16357600" y="13901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162561</xdr:rowOff>
    </xdr:from>
    <xdr:to>
      <xdr:col>85</xdr:col>
      <xdr:colOff>177800</xdr:colOff>
      <xdr:row>82</xdr:row>
      <xdr:rowOff>92711</xdr:rowOff>
    </xdr:to>
    <xdr:sp macro="" textlink="">
      <xdr:nvSpPr>
        <xdr:cNvPr id="713" name="フローチャート: 判断 712"/>
        <xdr:cNvSpPr/>
      </xdr:nvSpPr>
      <xdr:spPr>
        <a:xfrm>
          <a:off x="162687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714" name="フローチャート: 判断 713"/>
        <xdr:cNvSpPr/>
      </xdr:nvSpPr>
      <xdr:spPr>
        <a:xfrm>
          <a:off x="15430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715" name="フローチャート: 判断 714"/>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99695</xdr:rowOff>
    </xdr:from>
    <xdr:to>
      <xdr:col>72</xdr:col>
      <xdr:colOff>38100</xdr:colOff>
      <xdr:row>82</xdr:row>
      <xdr:rowOff>29845</xdr:rowOff>
    </xdr:to>
    <xdr:sp macro="" textlink="">
      <xdr:nvSpPr>
        <xdr:cNvPr id="716" name="フローチャート: 判断 715"/>
        <xdr:cNvSpPr/>
      </xdr:nvSpPr>
      <xdr:spPr>
        <a:xfrm>
          <a:off x="13652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717" name="フローチャート: 判断 716"/>
        <xdr:cNvSpPr/>
      </xdr:nvSpPr>
      <xdr:spPr>
        <a:xfrm>
          <a:off x="1276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8" name="テキスト ボックス 71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9" name="テキスト ボックス 71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0" name="テキスト ボックス 71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1" name="テキスト ボックス 72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2" name="テキスト ボックス 72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147320</xdr:rowOff>
    </xdr:from>
    <xdr:to>
      <xdr:col>85</xdr:col>
      <xdr:colOff>177800</xdr:colOff>
      <xdr:row>84</xdr:row>
      <xdr:rowOff>77470</xdr:rowOff>
    </xdr:to>
    <xdr:sp macro="" textlink="">
      <xdr:nvSpPr>
        <xdr:cNvPr id="723" name="楕円 722"/>
        <xdr:cNvSpPr/>
      </xdr:nvSpPr>
      <xdr:spPr>
        <a:xfrm>
          <a:off x="162687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125747</xdr:rowOff>
    </xdr:from>
    <xdr:ext cx="405111" cy="259045"/>
    <xdr:sp macro="" textlink="">
      <xdr:nvSpPr>
        <xdr:cNvPr id="724" name="【消防施設】&#10;有形固定資産減価償却率該当値テキスト"/>
        <xdr:cNvSpPr txBox="1"/>
      </xdr:nvSpPr>
      <xdr:spPr>
        <a:xfrm>
          <a:off x="16357600"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105411</xdr:rowOff>
    </xdr:from>
    <xdr:to>
      <xdr:col>81</xdr:col>
      <xdr:colOff>101600</xdr:colOff>
      <xdr:row>84</xdr:row>
      <xdr:rowOff>35561</xdr:rowOff>
    </xdr:to>
    <xdr:sp macro="" textlink="">
      <xdr:nvSpPr>
        <xdr:cNvPr id="725" name="楕円 724"/>
        <xdr:cNvSpPr/>
      </xdr:nvSpPr>
      <xdr:spPr>
        <a:xfrm>
          <a:off x="15430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156211</xdr:rowOff>
    </xdr:from>
    <xdr:to>
      <xdr:col>85</xdr:col>
      <xdr:colOff>127000</xdr:colOff>
      <xdr:row>84</xdr:row>
      <xdr:rowOff>26670</xdr:rowOff>
    </xdr:to>
    <xdr:cxnSp macro="">
      <xdr:nvCxnSpPr>
        <xdr:cNvPr id="726" name="直線コネクタ 725"/>
        <xdr:cNvCxnSpPr/>
      </xdr:nvCxnSpPr>
      <xdr:spPr>
        <a:xfrm>
          <a:off x="15481300" y="143865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111125</xdr:rowOff>
    </xdr:from>
    <xdr:to>
      <xdr:col>76</xdr:col>
      <xdr:colOff>165100</xdr:colOff>
      <xdr:row>85</xdr:row>
      <xdr:rowOff>41275</xdr:rowOff>
    </xdr:to>
    <xdr:sp macro="" textlink="">
      <xdr:nvSpPr>
        <xdr:cNvPr id="727" name="楕円 726"/>
        <xdr:cNvSpPr/>
      </xdr:nvSpPr>
      <xdr:spPr>
        <a:xfrm>
          <a:off x="14541500" y="14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156211</xdr:rowOff>
    </xdr:from>
    <xdr:to>
      <xdr:col>81</xdr:col>
      <xdr:colOff>50800</xdr:colOff>
      <xdr:row>84</xdr:row>
      <xdr:rowOff>161925</xdr:rowOff>
    </xdr:to>
    <xdr:cxnSp macro="">
      <xdr:nvCxnSpPr>
        <xdr:cNvPr id="728" name="直線コネクタ 727"/>
        <xdr:cNvCxnSpPr/>
      </xdr:nvCxnSpPr>
      <xdr:spPr>
        <a:xfrm flipV="1">
          <a:off x="14592300" y="14386561"/>
          <a:ext cx="889000" cy="17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12064</xdr:rowOff>
    </xdr:from>
    <xdr:to>
      <xdr:col>72</xdr:col>
      <xdr:colOff>38100</xdr:colOff>
      <xdr:row>83</xdr:row>
      <xdr:rowOff>113664</xdr:rowOff>
    </xdr:to>
    <xdr:sp macro="" textlink="">
      <xdr:nvSpPr>
        <xdr:cNvPr id="729" name="楕円 728"/>
        <xdr:cNvSpPr/>
      </xdr:nvSpPr>
      <xdr:spPr>
        <a:xfrm>
          <a:off x="13652500" y="1424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62864</xdr:rowOff>
    </xdr:from>
    <xdr:to>
      <xdr:col>76</xdr:col>
      <xdr:colOff>114300</xdr:colOff>
      <xdr:row>84</xdr:row>
      <xdr:rowOff>161925</xdr:rowOff>
    </xdr:to>
    <xdr:cxnSp macro="">
      <xdr:nvCxnSpPr>
        <xdr:cNvPr id="730" name="直線コネクタ 729"/>
        <xdr:cNvCxnSpPr/>
      </xdr:nvCxnSpPr>
      <xdr:spPr>
        <a:xfrm>
          <a:off x="13703300" y="14293214"/>
          <a:ext cx="889000" cy="27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164482</xdr:rowOff>
    </xdr:from>
    <xdr:ext cx="405111" cy="259045"/>
    <xdr:sp macro="" textlink="">
      <xdr:nvSpPr>
        <xdr:cNvPr id="731" name="n_1aveValue【消防施設】&#10;有形固定資産減価償却率"/>
        <xdr:cNvSpPr txBox="1"/>
      </xdr:nvSpPr>
      <xdr:spPr>
        <a:xfrm>
          <a:off x="152660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732" name="n_2aveValue【消防施設】&#10;有形固定資産減価償却率"/>
        <xdr:cNvSpPr txBox="1"/>
      </xdr:nvSpPr>
      <xdr:spPr>
        <a:xfrm>
          <a:off x="14389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46372</xdr:rowOff>
    </xdr:from>
    <xdr:ext cx="405111" cy="259045"/>
    <xdr:sp macro="" textlink="">
      <xdr:nvSpPr>
        <xdr:cNvPr id="733" name="n_3aveValue【消防施設】&#10;有形固定資産減価償却率"/>
        <xdr:cNvSpPr txBox="1"/>
      </xdr:nvSpPr>
      <xdr:spPr>
        <a:xfrm>
          <a:off x="135007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36847</xdr:rowOff>
    </xdr:from>
    <xdr:ext cx="405111" cy="259045"/>
    <xdr:sp macro="" textlink="">
      <xdr:nvSpPr>
        <xdr:cNvPr id="734" name="n_4aveValue【消防施設】&#10;有形固定資産減価償却率"/>
        <xdr:cNvSpPr txBox="1"/>
      </xdr:nvSpPr>
      <xdr:spPr>
        <a:xfrm>
          <a:off x="12611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26688</xdr:rowOff>
    </xdr:from>
    <xdr:ext cx="405111" cy="259045"/>
    <xdr:sp macro="" textlink="">
      <xdr:nvSpPr>
        <xdr:cNvPr id="735" name="n_1mainValue【消防施設】&#10;有形固定資産減価償却率"/>
        <xdr:cNvSpPr txBox="1"/>
      </xdr:nvSpPr>
      <xdr:spPr>
        <a:xfrm>
          <a:off x="15266044"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32402</xdr:rowOff>
    </xdr:from>
    <xdr:ext cx="405111" cy="259045"/>
    <xdr:sp macro="" textlink="">
      <xdr:nvSpPr>
        <xdr:cNvPr id="736" name="n_2mainValue【消防施設】&#10;有形固定資産減価償却率"/>
        <xdr:cNvSpPr txBox="1"/>
      </xdr:nvSpPr>
      <xdr:spPr>
        <a:xfrm>
          <a:off x="14389744" y="1460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104791</xdr:rowOff>
    </xdr:from>
    <xdr:ext cx="405111" cy="259045"/>
    <xdr:sp macro="" textlink="">
      <xdr:nvSpPr>
        <xdr:cNvPr id="737" name="n_3mainValue【消防施設】&#10;有形固定資産減価償却率"/>
        <xdr:cNvSpPr txBox="1"/>
      </xdr:nvSpPr>
      <xdr:spPr>
        <a:xfrm>
          <a:off x="135007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8" name="正方形/長方形 7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9" name="正方形/長方形 7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0" name="正方形/長方形 7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1" name="正方形/長方形 7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2" name="正方形/長方形 7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3" name="正方形/長方形 7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4" name="正方形/長方形 7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5" name="正方形/長方形 74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6" name="テキスト ボックス 74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7" name="直線コネクタ 74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8" name="直線コネクタ 74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49" name="テキスト ボックス 74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50" name="直線コネクタ 74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51" name="テキスト ボックス 75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2" name="直線コネクタ 75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3" name="テキスト ボックス 75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4" name="直線コネクタ 75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55" name="テキスト ボックス 75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6" name="直線コネクタ 75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7" name="テキスト ボックス 75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8" name="直線コネクタ 75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9" name="テキスト ボックス 75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34289</xdr:rowOff>
    </xdr:from>
    <xdr:to>
      <xdr:col>116</xdr:col>
      <xdr:colOff>62864</xdr:colOff>
      <xdr:row>86</xdr:row>
      <xdr:rowOff>26670</xdr:rowOff>
    </xdr:to>
    <xdr:cxnSp macro="">
      <xdr:nvCxnSpPr>
        <xdr:cNvPr id="761" name="直線コネクタ 760"/>
        <xdr:cNvCxnSpPr/>
      </xdr:nvCxnSpPr>
      <xdr:spPr>
        <a:xfrm flipV="1">
          <a:off x="22160864" y="13407389"/>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762"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763" name="直線コネクタ 762"/>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152416</xdr:rowOff>
    </xdr:from>
    <xdr:ext cx="469744" cy="259045"/>
    <xdr:sp macro="" textlink="">
      <xdr:nvSpPr>
        <xdr:cNvPr id="764" name="【消防施設】&#10;一人当たり面積最大値テキスト"/>
        <xdr:cNvSpPr txBox="1"/>
      </xdr:nvSpPr>
      <xdr:spPr>
        <a:xfrm>
          <a:off x="22199600" y="1318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34289</xdr:rowOff>
    </xdr:from>
    <xdr:to>
      <xdr:col>116</xdr:col>
      <xdr:colOff>152400</xdr:colOff>
      <xdr:row>78</xdr:row>
      <xdr:rowOff>34289</xdr:rowOff>
    </xdr:to>
    <xdr:cxnSp macro="">
      <xdr:nvCxnSpPr>
        <xdr:cNvPr id="765" name="直線コネクタ 764"/>
        <xdr:cNvCxnSpPr/>
      </xdr:nvCxnSpPr>
      <xdr:spPr>
        <a:xfrm>
          <a:off x="22072600" y="1340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162577</xdr:rowOff>
    </xdr:from>
    <xdr:ext cx="469744" cy="259045"/>
    <xdr:sp macro="" textlink="">
      <xdr:nvSpPr>
        <xdr:cNvPr id="766" name="【消防施設】&#10;一人当たり面積平均値テキスト"/>
        <xdr:cNvSpPr txBox="1"/>
      </xdr:nvSpPr>
      <xdr:spPr>
        <a:xfrm>
          <a:off x="22199600" y="1422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767" name="フローチャート: 判断 766"/>
        <xdr:cNvSpPr/>
      </xdr:nvSpPr>
      <xdr:spPr>
        <a:xfrm>
          <a:off x="22110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116839</xdr:rowOff>
    </xdr:from>
    <xdr:to>
      <xdr:col>112</xdr:col>
      <xdr:colOff>38100</xdr:colOff>
      <xdr:row>84</xdr:row>
      <xdr:rowOff>46989</xdr:rowOff>
    </xdr:to>
    <xdr:sp macro="" textlink="">
      <xdr:nvSpPr>
        <xdr:cNvPr id="768" name="フローチャート: 判断 767"/>
        <xdr:cNvSpPr/>
      </xdr:nvSpPr>
      <xdr:spPr>
        <a:xfrm>
          <a:off x="21272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128270</xdr:rowOff>
    </xdr:from>
    <xdr:to>
      <xdr:col>107</xdr:col>
      <xdr:colOff>101600</xdr:colOff>
      <xdr:row>84</xdr:row>
      <xdr:rowOff>58420</xdr:rowOff>
    </xdr:to>
    <xdr:sp macro="" textlink="">
      <xdr:nvSpPr>
        <xdr:cNvPr id="769" name="フローチャート: 判断 768"/>
        <xdr:cNvSpPr/>
      </xdr:nvSpPr>
      <xdr:spPr>
        <a:xfrm>
          <a:off x="20383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770" name="フローチャート: 判断 769"/>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97789</xdr:rowOff>
    </xdr:from>
    <xdr:to>
      <xdr:col>98</xdr:col>
      <xdr:colOff>38100</xdr:colOff>
      <xdr:row>84</xdr:row>
      <xdr:rowOff>27939</xdr:rowOff>
    </xdr:to>
    <xdr:sp macro="" textlink="">
      <xdr:nvSpPr>
        <xdr:cNvPr id="771" name="フローチャート: 判断 770"/>
        <xdr:cNvSpPr/>
      </xdr:nvSpPr>
      <xdr:spPr>
        <a:xfrm>
          <a:off x="186055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2" name="テキスト ボックス 77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3" name="テキスト ボックス 77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4" name="テキスト ボックス 77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5" name="テキスト ボックス 77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6" name="テキスト ボックス 77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55880</xdr:rowOff>
    </xdr:from>
    <xdr:to>
      <xdr:col>116</xdr:col>
      <xdr:colOff>114300</xdr:colOff>
      <xdr:row>85</xdr:row>
      <xdr:rowOff>157480</xdr:rowOff>
    </xdr:to>
    <xdr:sp macro="" textlink="">
      <xdr:nvSpPr>
        <xdr:cNvPr id="777" name="楕円 776"/>
        <xdr:cNvSpPr/>
      </xdr:nvSpPr>
      <xdr:spPr>
        <a:xfrm>
          <a:off x="221107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142257</xdr:rowOff>
    </xdr:from>
    <xdr:ext cx="469744" cy="259045"/>
    <xdr:sp macro="" textlink="">
      <xdr:nvSpPr>
        <xdr:cNvPr id="778" name="【消防施設】&#10;一人当たり面積該当値テキスト"/>
        <xdr:cNvSpPr txBox="1"/>
      </xdr:nvSpPr>
      <xdr:spPr>
        <a:xfrm>
          <a:off x="22199600" y="1454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63500</xdr:rowOff>
    </xdr:from>
    <xdr:to>
      <xdr:col>112</xdr:col>
      <xdr:colOff>38100</xdr:colOff>
      <xdr:row>85</xdr:row>
      <xdr:rowOff>165100</xdr:rowOff>
    </xdr:to>
    <xdr:sp macro="" textlink="">
      <xdr:nvSpPr>
        <xdr:cNvPr id="779" name="楕円 778"/>
        <xdr:cNvSpPr/>
      </xdr:nvSpPr>
      <xdr:spPr>
        <a:xfrm>
          <a:off x="21272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106680</xdr:rowOff>
    </xdr:from>
    <xdr:to>
      <xdr:col>116</xdr:col>
      <xdr:colOff>63500</xdr:colOff>
      <xdr:row>85</xdr:row>
      <xdr:rowOff>114300</xdr:rowOff>
    </xdr:to>
    <xdr:cxnSp macro="">
      <xdr:nvCxnSpPr>
        <xdr:cNvPr id="780" name="直線コネクタ 779"/>
        <xdr:cNvCxnSpPr/>
      </xdr:nvCxnSpPr>
      <xdr:spPr>
        <a:xfrm flipV="1">
          <a:off x="21323300" y="146799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33020</xdr:rowOff>
    </xdr:from>
    <xdr:to>
      <xdr:col>107</xdr:col>
      <xdr:colOff>101600</xdr:colOff>
      <xdr:row>85</xdr:row>
      <xdr:rowOff>134620</xdr:rowOff>
    </xdr:to>
    <xdr:sp macro="" textlink="">
      <xdr:nvSpPr>
        <xdr:cNvPr id="781" name="楕円 780"/>
        <xdr:cNvSpPr/>
      </xdr:nvSpPr>
      <xdr:spPr>
        <a:xfrm>
          <a:off x="20383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83820</xdr:rowOff>
    </xdr:from>
    <xdr:to>
      <xdr:col>111</xdr:col>
      <xdr:colOff>177800</xdr:colOff>
      <xdr:row>85</xdr:row>
      <xdr:rowOff>114300</xdr:rowOff>
    </xdr:to>
    <xdr:cxnSp macro="">
      <xdr:nvCxnSpPr>
        <xdr:cNvPr id="782" name="直線コネクタ 781"/>
        <xdr:cNvCxnSpPr/>
      </xdr:nvCxnSpPr>
      <xdr:spPr>
        <a:xfrm>
          <a:off x="20434300" y="146570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783" name="楕円 782"/>
        <xdr:cNvSpPr/>
      </xdr:nvSpPr>
      <xdr:spPr>
        <a:xfrm>
          <a:off x="19494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83820</xdr:rowOff>
    </xdr:from>
    <xdr:to>
      <xdr:col>107</xdr:col>
      <xdr:colOff>50800</xdr:colOff>
      <xdr:row>85</xdr:row>
      <xdr:rowOff>118111</xdr:rowOff>
    </xdr:to>
    <xdr:cxnSp macro="">
      <xdr:nvCxnSpPr>
        <xdr:cNvPr id="784" name="直線コネクタ 783"/>
        <xdr:cNvCxnSpPr/>
      </xdr:nvCxnSpPr>
      <xdr:spPr>
        <a:xfrm flipV="1">
          <a:off x="19545300" y="146570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63516</xdr:rowOff>
    </xdr:from>
    <xdr:ext cx="469744" cy="259045"/>
    <xdr:sp macro="" textlink="">
      <xdr:nvSpPr>
        <xdr:cNvPr id="785" name="n_1aveValue【消防施設】&#10;一人当たり面積"/>
        <xdr:cNvSpPr txBox="1"/>
      </xdr:nvSpPr>
      <xdr:spPr>
        <a:xfrm>
          <a:off x="21075727" y="1412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74947</xdr:rowOff>
    </xdr:from>
    <xdr:ext cx="469744" cy="259045"/>
    <xdr:sp macro="" textlink="">
      <xdr:nvSpPr>
        <xdr:cNvPr id="786" name="n_2aveValue【消防施設】&#10;一人当たり面積"/>
        <xdr:cNvSpPr txBox="1"/>
      </xdr:nvSpPr>
      <xdr:spPr>
        <a:xfrm>
          <a:off x="20199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787" name="n_3aveValue【消防施設】&#10;一人当たり面積"/>
        <xdr:cNvSpPr txBox="1"/>
      </xdr:nvSpPr>
      <xdr:spPr>
        <a:xfrm>
          <a:off x="19310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44466</xdr:rowOff>
    </xdr:from>
    <xdr:ext cx="469744" cy="259045"/>
    <xdr:sp macro="" textlink="">
      <xdr:nvSpPr>
        <xdr:cNvPr id="788" name="n_4aveValue【消防施設】&#10;一人当たり面積"/>
        <xdr:cNvSpPr txBox="1"/>
      </xdr:nvSpPr>
      <xdr:spPr>
        <a:xfrm>
          <a:off x="18421427"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156227</xdr:rowOff>
    </xdr:from>
    <xdr:ext cx="469744" cy="259045"/>
    <xdr:sp macro="" textlink="">
      <xdr:nvSpPr>
        <xdr:cNvPr id="789" name="n_1mainValue【消防施設】&#10;一人当たり面積"/>
        <xdr:cNvSpPr txBox="1"/>
      </xdr:nvSpPr>
      <xdr:spPr>
        <a:xfrm>
          <a:off x="210757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125747</xdr:rowOff>
    </xdr:from>
    <xdr:ext cx="469744" cy="259045"/>
    <xdr:sp macro="" textlink="">
      <xdr:nvSpPr>
        <xdr:cNvPr id="790" name="n_2mainValue【消防施設】&#10;一人当たり面積"/>
        <xdr:cNvSpPr txBox="1"/>
      </xdr:nvSpPr>
      <xdr:spPr>
        <a:xfrm>
          <a:off x="201994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160038</xdr:rowOff>
    </xdr:from>
    <xdr:ext cx="469744" cy="259045"/>
    <xdr:sp macro="" textlink="">
      <xdr:nvSpPr>
        <xdr:cNvPr id="791" name="n_3mainValue【消防施設】&#10;一人当たり面積"/>
        <xdr:cNvSpPr txBox="1"/>
      </xdr:nvSpPr>
      <xdr:spPr>
        <a:xfrm>
          <a:off x="19310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2" name="正方形/長方形 79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3" name="正方形/長方形 79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4" name="正方形/長方形 79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5" name="正方形/長方形 79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6" name="正方形/長方形 79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7" name="正方形/長方形 79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8" name="正方形/長方形 79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9" name="正方形/長方形 79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0" name="テキスト ボックス 79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1" name="直線コネクタ 80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2" name="テキスト ボックス 80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3" name="直線コネクタ 80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4" name="テキスト ボックス 80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5" name="直線コネクタ 80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6" name="テキスト ボックス 80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7" name="直線コネクタ 80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8" name="テキスト ボックス 80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9" name="直線コネクタ 80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0" name="テキスト ボックス 80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1" name="直線コネクタ 81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2" name="テキスト ボックス 81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3" name="直線コネクタ 81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4" name="テキスト ボックス 81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5" name="直線コネクタ 81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112123</xdr:rowOff>
    </xdr:from>
    <xdr:to>
      <xdr:col>85</xdr:col>
      <xdr:colOff>126364</xdr:colOff>
      <xdr:row>108</xdr:row>
      <xdr:rowOff>161108</xdr:rowOff>
    </xdr:to>
    <xdr:cxnSp macro="">
      <xdr:nvCxnSpPr>
        <xdr:cNvPr id="817" name="直線コネクタ 816"/>
        <xdr:cNvCxnSpPr/>
      </xdr:nvCxnSpPr>
      <xdr:spPr>
        <a:xfrm flipV="1">
          <a:off x="16318864" y="1725712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164935</xdr:rowOff>
    </xdr:from>
    <xdr:ext cx="405111" cy="259045"/>
    <xdr:sp macro="" textlink="">
      <xdr:nvSpPr>
        <xdr:cNvPr id="818" name="【庁舎】&#10;有形固定資産減価償却率最小値テキスト"/>
        <xdr:cNvSpPr txBox="1"/>
      </xdr:nvSpPr>
      <xdr:spPr>
        <a:xfrm>
          <a:off x="16357600" y="186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161108</xdr:rowOff>
    </xdr:from>
    <xdr:to>
      <xdr:col>86</xdr:col>
      <xdr:colOff>25400</xdr:colOff>
      <xdr:row>108</xdr:row>
      <xdr:rowOff>161108</xdr:rowOff>
    </xdr:to>
    <xdr:cxnSp macro="">
      <xdr:nvCxnSpPr>
        <xdr:cNvPr id="819" name="直線コネクタ 818"/>
        <xdr:cNvCxnSpPr/>
      </xdr:nvCxnSpPr>
      <xdr:spPr>
        <a:xfrm>
          <a:off x="16230600" y="1867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58800</xdr:rowOff>
    </xdr:from>
    <xdr:ext cx="405111" cy="259045"/>
    <xdr:sp macro="" textlink="">
      <xdr:nvSpPr>
        <xdr:cNvPr id="820" name="【庁舎】&#10;有形固定資産減価償却率最大値テキスト"/>
        <xdr:cNvSpPr txBox="1"/>
      </xdr:nvSpPr>
      <xdr:spPr>
        <a:xfrm>
          <a:off x="16357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112123</xdr:rowOff>
    </xdr:from>
    <xdr:to>
      <xdr:col>86</xdr:col>
      <xdr:colOff>25400</xdr:colOff>
      <xdr:row>100</xdr:row>
      <xdr:rowOff>112123</xdr:rowOff>
    </xdr:to>
    <xdr:cxnSp macro="">
      <xdr:nvCxnSpPr>
        <xdr:cNvPr id="821" name="直線コネクタ 820"/>
        <xdr:cNvCxnSpPr/>
      </xdr:nvCxnSpPr>
      <xdr:spPr>
        <a:xfrm>
          <a:off x="16230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128288</xdr:rowOff>
    </xdr:from>
    <xdr:ext cx="405111" cy="259045"/>
    <xdr:sp macro="" textlink="">
      <xdr:nvSpPr>
        <xdr:cNvPr id="822" name="【庁舎】&#10;有形固定資産減価償却率平均値テキスト"/>
        <xdr:cNvSpPr txBox="1"/>
      </xdr:nvSpPr>
      <xdr:spPr>
        <a:xfrm>
          <a:off x="16357600" y="1778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823" name="フローチャート: 判断 822"/>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824" name="フローチャート: 判断 823"/>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825" name="フローチャート: 判断 824"/>
        <xdr:cNvSpPr/>
      </xdr:nvSpPr>
      <xdr:spPr>
        <a:xfrm>
          <a:off x="14541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26" name="フローチャート: 判断 825"/>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827" name="フローチャート: 判断 826"/>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8" name="テキスト ボックス 82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9" name="テキスト ボックス 82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0" name="テキスト ボックス 82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1" name="テキスト ボックス 83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2" name="テキスト ボックス 83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159294</xdr:rowOff>
    </xdr:from>
    <xdr:to>
      <xdr:col>85</xdr:col>
      <xdr:colOff>177800</xdr:colOff>
      <xdr:row>106</xdr:row>
      <xdr:rowOff>89444</xdr:rowOff>
    </xdr:to>
    <xdr:sp macro="" textlink="">
      <xdr:nvSpPr>
        <xdr:cNvPr id="833" name="楕円 832"/>
        <xdr:cNvSpPr/>
      </xdr:nvSpPr>
      <xdr:spPr>
        <a:xfrm>
          <a:off x="162687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137721</xdr:rowOff>
    </xdr:from>
    <xdr:ext cx="405111" cy="259045"/>
    <xdr:sp macro="" textlink="">
      <xdr:nvSpPr>
        <xdr:cNvPr id="834" name="【庁舎】&#10;有形固定資産減価償却率該当値テキスト"/>
        <xdr:cNvSpPr txBox="1"/>
      </xdr:nvSpPr>
      <xdr:spPr>
        <a:xfrm>
          <a:off x="16357600" y="1813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129902</xdr:rowOff>
    </xdr:from>
    <xdr:to>
      <xdr:col>81</xdr:col>
      <xdr:colOff>101600</xdr:colOff>
      <xdr:row>106</xdr:row>
      <xdr:rowOff>60052</xdr:rowOff>
    </xdr:to>
    <xdr:sp macro="" textlink="">
      <xdr:nvSpPr>
        <xdr:cNvPr id="835" name="楕円 834"/>
        <xdr:cNvSpPr/>
      </xdr:nvSpPr>
      <xdr:spPr>
        <a:xfrm>
          <a:off x="15430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9252</xdr:rowOff>
    </xdr:from>
    <xdr:to>
      <xdr:col>85</xdr:col>
      <xdr:colOff>127000</xdr:colOff>
      <xdr:row>106</xdr:row>
      <xdr:rowOff>38644</xdr:rowOff>
    </xdr:to>
    <xdr:cxnSp macro="">
      <xdr:nvCxnSpPr>
        <xdr:cNvPr id="836" name="直線コネクタ 835"/>
        <xdr:cNvCxnSpPr/>
      </xdr:nvCxnSpPr>
      <xdr:spPr>
        <a:xfrm>
          <a:off x="15481300" y="18182952"/>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98879</xdr:rowOff>
    </xdr:from>
    <xdr:to>
      <xdr:col>76</xdr:col>
      <xdr:colOff>165100</xdr:colOff>
      <xdr:row>106</xdr:row>
      <xdr:rowOff>29029</xdr:rowOff>
    </xdr:to>
    <xdr:sp macro="" textlink="">
      <xdr:nvSpPr>
        <xdr:cNvPr id="837" name="楕円 836"/>
        <xdr:cNvSpPr/>
      </xdr:nvSpPr>
      <xdr:spPr>
        <a:xfrm>
          <a:off x="14541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149679</xdr:rowOff>
    </xdr:from>
    <xdr:to>
      <xdr:col>81</xdr:col>
      <xdr:colOff>50800</xdr:colOff>
      <xdr:row>106</xdr:row>
      <xdr:rowOff>9252</xdr:rowOff>
    </xdr:to>
    <xdr:cxnSp macro="">
      <xdr:nvCxnSpPr>
        <xdr:cNvPr id="838" name="直線コネクタ 837"/>
        <xdr:cNvCxnSpPr/>
      </xdr:nvCxnSpPr>
      <xdr:spPr>
        <a:xfrm>
          <a:off x="14592300" y="18151929"/>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64588</xdr:rowOff>
    </xdr:from>
    <xdr:to>
      <xdr:col>72</xdr:col>
      <xdr:colOff>38100</xdr:colOff>
      <xdr:row>105</xdr:row>
      <xdr:rowOff>166188</xdr:rowOff>
    </xdr:to>
    <xdr:sp macro="" textlink="">
      <xdr:nvSpPr>
        <xdr:cNvPr id="839" name="楕円 838"/>
        <xdr:cNvSpPr/>
      </xdr:nvSpPr>
      <xdr:spPr>
        <a:xfrm>
          <a:off x="13652500"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115388</xdr:rowOff>
    </xdr:from>
    <xdr:to>
      <xdr:col>76</xdr:col>
      <xdr:colOff>114300</xdr:colOff>
      <xdr:row>105</xdr:row>
      <xdr:rowOff>149679</xdr:rowOff>
    </xdr:to>
    <xdr:cxnSp macro="">
      <xdr:nvCxnSpPr>
        <xdr:cNvPr id="840" name="直線コネクタ 839"/>
        <xdr:cNvCxnSpPr/>
      </xdr:nvCxnSpPr>
      <xdr:spPr>
        <a:xfrm>
          <a:off x="13703300" y="1811763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19429</xdr:rowOff>
    </xdr:from>
    <xdr:ext cx="405111" cy="259045"/>
    <xdr:sp macro="" textlink="">
      <xdr:nvSpPr>
        <xdr:cNvPr id="841" name="n_1aveValue【庁舎】&#10;有形固定資産減価償却率"/>
        <xdr:cNvSpPr txBox="1"/>
      </xdr:nvSpPr>
      <xdr:spPr>
        <a:xfrm>
          <a:off x="15266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43922</xdr:rowOff>
    </xdr:from>
    <xdr:ext cx="405111" cy="259045"/>
    <xdr:sp macro="" textlink="">
      <xdr:nvSpPr>
        <xdr:cNvPr id="842" name="n_2aveValue【庁舎】&#10;有形固定資産減価償却率"/>
        <xdr:cNvSpPr txBox="1"/>
      </xdr:nvSpPr>
      <xdr:spPr>
        <a:xfrm>
          <a:off x="14389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843" name="n_3aveValue【庁舎】&#10;有形固定資産減価償却率"/>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844" name="n_4aveValue【庁舎】&#10;有形固定資産減価償却率"/>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51179</xdr:rowOff>
    </xdr:from>
    <xdr:ext cx="405111" cy="259045"/>
    <xdr:sp macro="" textlink="">
      <xdr:nvSpPr>
        <xdr:cNvPr id="845" name="n_1mainValue【庁舎】&#10;有形固定資産減価償却率"/>
        <xdr:cNvSpPr txBox="1"/>
      </xdr:nvSpPr>
      <xdr:spPr>
        <a:xfrm>
          <a:off x="152660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20156</xdr:rowOff>
    </xdr:from>
    <xdr:ext cx="405111" cy="259045"/>
    <xdr:sp macro="" textlink="">
      <xdr:nvSpPr>
        <xdr:cNvPr id="846" name="n_2mainValue【庁舎】&#10;有形固定資産減価償却率"/>
        <xdr:cNvSpPr txBox="1"/>
      </xdr:nvSpPr>
      <xdr:spPr>
        <a:xfrm>
          <a:off x="14389744" y="1819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157315</xdr:rowOff>
    </xdr:from>
    <xdr:ext cx="405111" cy="259045"/>
    <xdr:sp macro="" textlink="">
      <xdr:nvSpPr>
        <xdr:cNvPr id="847" name="n_3mainValue【庁舎】&#10;有形固定資産減価償却率"/>
        <xdr:cNvSpPr txBox="1"/>
      </xdr:nvSpPr>
      <xdr:spPr>
        <a:xfrm>
          <a:off x="13500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8" name="正方形/長方形 84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9" name="正方形/長方形 84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0" name="正方形/長方形 84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1" name="正方形/長方形 85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2" name="正方形/長方形 85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3" name="正方形/長方形 85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4" name="正方形/長方形 85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5" name="正方形/長方形 85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6" name="テキスト ボックス 85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7" name="直線コネクタ 85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58" name="直線コネクタ 85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59" name="テキスト ボックス 85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60" name="直線コネクタ 85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61" name="テキスト ボックス 86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62" name="直線コネクタ 86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63" name="テキスト ボックス 86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64" name="直線コネクタ 86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65" name="テキスト ボックス 86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66" name="直線コネクタ 86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67" name="テキスト ボックス 86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8" name="直線コネクタ 86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9" name="テキスト ボックス 86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161925</xdr:rowOff>
    </xdr:from>
    <xdr:to>
      <xdr:col>116</xdr:col>
      <xdr:colOff>62864</xdr:colOff>
      <xdr:row>107</xdr:row>
      <xdr:rowOff>51436</xdr:rowOff>
    </xdr:to>
    <xdr:cxnSp macro="">
      <xdr:nvCxnSpPr>
        <xdr:cNvPr id="871" name="直線コネクタ 870"/>
        <xdr:cNvCxnSpPr/>
      </xdr:nvCxnSpPr>
      <xdr:spPr>
        <a:xfrm flipV="1">
          <a:off x="22160864" y="17135475"/>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55263</xdr:rowOff>
    </xdr:from>
    <xdr:ext cx="469744" cy="259045"/>
    <xdr:sp macro="" textlink="">
      <xdr:nvSpPr>
        <xdr:cNvPr id="872" name="【庁舎】&#10;一人当たり面積最小値テキスト"/>
        <xdr:cNvSpPr txBox="1"/>
      </xdr:nvSpPr>
      <xdr:spPr>
        <a:xfrm>
          <a:off x="22199600" y="1840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51436</xdr:rowOff>
    </xdr:from>
    <xdr:to>
      <xdr:col>116</xdr:col>
      <xdr:colOff>152400</xdr:colOff>
      <xdr:row>107</xdr:row>
      <xdr:rowOff>51436</xdr:rowOff>
    </xdr:to>
    <xdr:cxnSp macro="">
      <xdr:nvCxnSpPr>
        <xdr:cNvPr id="873" name="直線コネクタ 872"/>
        <xdr:cNvCxnSpPr/>
      </xdr:nvCxnSpPr>
      <xdr:spPr>
        <a:xfrm>
          <a:off x="22072600" y="1839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108602</xdr:rowOff>
    </xdr:from>
    <xdr:ext cx="469744" cy="259045"/>
    <xdr:sp macro="" textlink="">
      <xdr:nvSpPr>
        <xdr:cNvPr id="874" name="【庁舎】&#10;一人当たり面積最大値テキスト"/>
        <xdr:cNvSpPr txBox="1"/>
      </xdr:nvSpPr>
      <xdr:spPr>
        <a:xfrm>
          <a:off x="22199600" y="1691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161925</xdr:rowOff>
    </xdr:from>
    <xdr:to>
      <xdr:col>116</xdr:col>
      <xdr:colOff>152400</xdr:colOff>
      <xdr:row>99</xdr:row>
      <xdr:rowOff>161925</xdr:rowOff>
    </xdr:to>
    <xdr:cxnSp macro="">
      <xdr:nvCxnSpPr>
        <xdr:cNvPr id="875" name="直線コネクタ 874"/>
        <xdr:cNvCxnSpPr/>
      </xdr:nvCxnSpPr>
      <xdr:spPr>
        <a:xfrm>
          <a:off x="22072600" y="1713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15891</xdr:rowOff>
    </xdr:from>
    <xdr:ext cx="469744" cy="259045"/>
    <xdr:sp macro="" textlink="">
      <xdr:nvSpPr>
        <xdr:cNvPr id="876" name="【庁舎】&#10;一人当たり面積平均値テキスト"/>
        <xdr:cNvSpPr txBox="1"/>
      </xdr:nvSpPr>
      <xdr:spPr>
        <a:xfrm>
          <a:off x="22199600" y="17675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164464</xdr:rowOff>
    </xdr:from>
    <xdr:to>
      <xdr:col>116</xdr:col>
      <xdr:colOff>114300</xdr:colOff>
      <xdr:row>104</xdr:row>
      <xdr:rowOff>94614</xdr:rowOff>
    </xdr:to>
    <xdr:sp macro="" textlink="">
      <xdr:nvSpPr>
        <xdr:cNvPr id="877" name="フローチャート: 判断 876"/>
        <xdr:cNvSpPr/>
      </xdr:nvSpPr>
      <xdr:spPr>
        <a:xfrm>
          <a:off x="221107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168275</xdr:rowOff>
    </xdr:from>
    <xdr:to>
      <xdr:col>112</xdr:col>
      <xdr:colOff>38100</xdr:colOff>
      <xdr:row>104</xdr:row>
      <xdr:rowOff>98425</xdr:rowOff>
    </xdr:to>
    <xdr:sp macro="" textlink="">
      <xdr:nvSpPr>
        <xdr:cNvPr id="878" name="フローチャート: 判断 877"/>
        <xdr:cNvSpPr/>
      </xdr:nvSpPr>
      <xdr:spPr>
        <a:xfrm>
          <a:off x="21272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15875</xdr:rowOff>
    </xdr:from>
    <xdr:to>
      <xdr:col>107</xdr:col>
      <xdr:colOff>101600</xdr:colOff>
      <xdr:row>104</xdr:row>
      <xdr:rowOff>117475</xdr:rowOff>
    </xdr:to>
    <xdr:sp macro="" textlink="">
      <xdr:nvSpPr>
        <xdr:cNvPr id="879" name="フローチャート: 判断 878"/>
        <xdr:cNvSpPr/>
      </xdr:nvSpPr>
      <xdr:spPr>
        <a:xfrm>
          <a:off x="20383500" y="178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36830</xdr:rowOff>
    </xdr:from>
    <xdr:to>
      <xdr:col>102</xdr:col>
      <xdr:colOff>165100</xdr:colOff>
      <xdr:row>104</xdr:row>
      <xdr:rowOff>138430</xdr:rowOff>
    </xdr:to>
    <xdr:sp macro="" textlink="">
      <xdr:nvSpPr>
        <xdr:cNvPr id="880" name="フローチャート: 判断 879"/>
        <xdr:cNvSpPr/>
      </xdr:nvSpPr>
      <xdr:spPr>
        <a:xfrm>
          <a:off x="19494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105411</xdr:rowOff>
    </xdr:from>
    <xdr:to>
      <xdr:col>98</xdr:col>
      <xdr:colOff>38100</xdr:colOff>
      <xdr:row>105</xdr:row>
      <xdr:rowOff>35561</xdr:rowOff>
    </xdr:to>
    <xdr:sp macro="" textlink="">
      <xdr:nvSpPr>
        <xdr:cNvPr id="881" name="フローチャート: 判断 880"/>
        <xdr:cNvSpPr/>
      </xdr:nvSpPr>
      <xdr:spPr>
        <a:xfrm>
          <a:off x="18605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2" name="テキスト ボックス 88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3" name="テキスト ボックス 88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4" name="テキスト ボックス 88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5" name="テキスト ボックス 88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6" name="テキスト ボックス 88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80645</xdr:rowOff>
    </xdr:from>
    <xdr:to>
      <xdr:col>116</xdr:col>
      <xdr:colOff>114300</xdr:colOff>
      <xdr:row>105</xdr:row>
      <xdr:rowOff>10795</xdr:rowOff>
    </xdr:to>
    <xdr:sp macro="" textlink="">
      <xdr:nvSpPr>
        <xdr:cNvPr id="887" name="楕円 886"/>
        <xdr:cNvSpPr/>
      </xdr:nvSpPr>
      <xdr:spPr>
        <a:xfrm>
          <a:off x="22110700" y="1791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59072</xdr:rowOff>
    </xdr:from>
    <xdr:ext cx="469744" cy="259045"/>
    <xdr:sp macro="" textlink="">
      <xdr:nvSpPr>
        <xdr:cNvPr id="888" name="【庁舎】&#10;一人当たり面積該当値テキスト"/>
        <xdr:cNvSpPr txBox="1"/>
      </xdr:nvSpPr>
      <xdr:spPr>
        <a:xfrm>
          <a:off x="22199600" y="1788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111125</xdr:rowOff>
    </xdr:from>
    <xdr:to>
      <xdr:col>112</xdr:col>
      <xdr:colOff>38100</xdr:colOff>
      <xdr:row>105</xdr:row>
      <xdr:rowOff>41275</xdr:rowOff>
    </xdr:to>
    <xdr:sp macro="" textlink="">
      <xdr:nvSpPr>
        <xdr:cNvPr id="889" name="楕円 888"/>
        <xdr:cNvSpPr/>
      </xdr:nvSpPr>
      <xdr:spPr>
        <a:xfrm>
          <a:off x="212725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131445</xdr:rowOff>
    </xdr:from>
    <xdr:to>
      <xdr:col>116</xdr:col>
      <xdr:colOff>63500</xdr:colOff>
      <xdr:row>104</xdr:row>
      <xdr:rowOff>161925</xdr:rowOff>
    </xdr:to>
    <xdr:cxnSp macro="">
      <xdr:nvCxnSpPr>
        <xdr:cNvPr id="890" name="直線コネクタ 889"/>
        <xdr:cNvCxnSpPr/>
      </xdr:nvCxnSpPr>
      <xdr:spPr>
        <a:xfrm flipV="1">
          <a:off x="21323300" y="1796224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133986</xdr:rowOff>
    </xdr:from>
    <xdr:to>
      <xdr:col>107</xdr:col>
      <xdr:colOff>101600</xdr:colOff>
      <xdr:row>105</xdr:row>
      <xdr:rowOff>64136</xdr:rowOff>
    </xdr:to>
    <xdr:sp macro="" textlink="">
      <xdr:nvSpPr>
        <xdr:cNvPr id="891" name="楕円 890"/>
        <xdr:cNvSpPr/>
      </xdr:nvSpPr>
      <xdr:spPr>
        <a:xfrm>
          <a:off x="203835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161925</xdr:rowOff>
    </xdr:from>
    <xdr:to>
      <xdr:col>111</xdr:col>
      <xdr:colOff>177800</xdr:colOff>
      <xdr:row>105</xdr:row>
      <xdr:rowOff>13336</xdr:rowOff>
    </xdr:to>
    <xdr:cxnSp macro="">
      <xdr:nvCxnSpPr>
        <xdr:cNvPr id="892" name="直線コネクタ 891"/>
        <xdr:cNvCxnSpPr/>
      </xdr:nvCxnSpPr>
      <xdr:spPr>
        <a:xfrm flipV="1">
          <a:off x="20434300" y="1799272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154939</xdr:rowOff>
    </xdr:from>
    <xdr:to>
      <xdr:col>102</xdr:col>
      <xdr:colOff>165100</xdr:colOff>
      <xdr:row>105</xdr:row>
      <xdr:rowOff>85089</xdr:rowOff>
    </xdr:to>
    <xdr:sp macro="" textlink="">
      <xdr:nvSpPr>
        <xdr:cNvPr id="893" name="楕円 892"/>
        <xdr:cNvSpPr/>
      </xdr:nvSpPr>
      <xdr:spPr>
        <a:xfrm>
          <a:off x="19494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13336</xdr:rowOff>
    </xdr:from>
    <xdr:to>
      <xdr:col>107</xdr:col>
      <xdr:colOff>50800</xdr:colOff>
      <xdr:row>105</xdr:row>
      <xdr:rowOff>34289</xdr:rowOff>
    </xdr:to>
    <xdr:cxnSp macro="">
      <xdr:nvCxnSpPr>
        <xdr:cNvPr id="894" name="直線コネクタ 893"/>
        <xdr:cNvCxnSpPr/>
      </xdr:nvCxnSpPr>
      <xdr:spPr>
        <a:xfrm flipV="1">
          <a:off x="19545300" y="18015586"/>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114952</xdr:rowOff>
    </xdr:from>
    <xdr:ext cx="469744" cy="259045"/>
    <xdr:sp macro="" textlink="">
      <xdr:nvSpPr>
        <xdr:cNvPr id="895" name="n_1aveValue【庁舎】&#10;一人当たり面積"/>
        <xdr:cNvSpPr txBox="1"/>
      </xdr:nvSpPr>
      <xdr:spPr>
        <a:xfrm>
          <a:off x="21075727" y="1760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134002</xdr:rowOff>
    </xdr:from>
    <xdr:ext cx="469744" cy="259045"/>
    <xdr:sp macro="" textlink="">
      <xdr:nvSpPr>
        <xdr:cNvPr id="896" name="n_2aveValue【庁舎】&#10;一人当たり面積"/>
        <xdr:cNvSpPr txBox="1"/>
      </xdr:nvSpPr>
      <xdr:spPr>
        <a:xfrm>
          <a:off x="20199427" y="1762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154957</xdr:rowOff>
    </xdr:from>
    <xdr:ext cx="469744" cy="259045"/>
    <xdr:sp macro="" textlink="">
      <xdr:nvSpPr>
        <xdr:cNvPr id="897" name="n_3aveValue【庁舎】&#10;一人当たり面積"/>
        <xdr:cNvSpPr txBox="1"/>
      </xdr:nvSpPr>
      <xdr:spPr>
        <a:xfrm>
          <a:off x="1931042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52088</xdr:rowOff>
    </xdr:from>
    <xdr:ext cx="469744" cy="259045"/>
    <xdr:sp macro="" textlink="">
      <xdr:nvSpPr>
        <xdr:cNvPr id="898" name="n_4aveValue【庁舎】&#10;一人当たり面積"/>
        <xdr:cNvSpPr txBox="1"/>
      </xdr:nvSpPr>
      <xdr:spPr>
        <a:xfrm>
          <a:off x="184214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32402</xdr:rowOff>
    </xdr:from>
    <xdr:ext cx="469744" cy="259045"/>
    <xdr:sp macro="" textlink="">
      <xdr:nvSpPr>
        <xdr:cNvPr id="899" name="n_1mainValue【庁舎】&#10;一人当たり面積"/>
        <xdr:cNvSpPr txBox="1"/>
      </xdr:nvSpPr>
      <xdr:spPr>
        <a:xfrm>
          <a:off x="21075727" y="1803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55263</xdr:rowOff>
    </xdr:from>
    <xdr:ext cx="469744" cy="259045"/>
    <xdr:sp macro="" textlink="">
      <xdr:nvSpPr>
        <xdr:cNvPr id="900" name="n_2mainValue【庁舎】&#10;一人当たり面積"/>
        <xdr:cNvSpPr txBox="1"/>
      </xdr:nvSpPr>
      <xdr:spPr>
        <a:xfrm>
          <a:off x="20199427" y="1805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76216</xdr:rowOff>
    </xdr:from>
    <xdr:ext cx="469744" cy="259045"/>
    <xdr:sp macro="" textlink="">
      <xdr:nvSpPr>
        <xdr:cNvPr id="901" name="n_3mainValue【庁舎】&#10;一人当たり面積"/>
        <xdr:cNvSpPr txBox="1"/>
      </xdr:nvSpPr>
      <xdr:spPr>
        <a:xfrm>
          <a:off x="193104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2" name="正方形/長方形 90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3" name="正方形/長方形 90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4" name="テキスト ボックス 90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内数値を上回っている施設に、体育館・プール、福祉施設、消防施設、庁舎が挙げられる。これらの施設は、公共施設個別計画において整備計画を慎重に検討する必要があると考え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なお、市民会館の有形固定資産減価償却率が低くなった要因は、令和元年度に駐車場舗装改修および音響設備デジタル化等の設備更新を実施したことによる。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11,406
11,297
301.98
9,463,298
8,610,051
816,648
5,741,513
5,581,171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本町の財政力指数は、全国平均を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ﾎﾟｲﾝﾄ、山梨県平均を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ﾎﾟｲﾝﾄ下回る状況で、類似団体においては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団体中</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位と低い水準となっている。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主たる要因として、人口の減少や全国平均を上回る高齢化率（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46.60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％）に加え、町内に中心となる産業がないこと等により、財政基盤が弱いことが考えられる。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今後は交流人口の増加や子育て施策などの充実を目指す「第</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期まち・ひと・しごと創生総合戦略」の事業を基軸として積極的な行政運営を進め、併せてコンパクトな行政推進を図りつつ財政の健全化を図る。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84667</xdr:rowOff>
    </xdr:to>
    <xdr:cxnSp macro="">
      <xdr:nvCxnSpPr>
        <xdr:cNvPr id="65" name="直線コネクタ 64"/>
        <xdr:cNvCxnSpPr/>
      </xdr:nvCxnSpPr>
      <xdr:spPr>
        <a:xfrm flipV="1">
          <a:off x="4953000" y="6192157"/>
          <a:ext cx="0" cy="1436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43</xdr:row>
      <xdr:rowOff>164193</xdr:rowOff>
    </xdr:to>
    <xdr:cxnSp macro="">
      <xdr:nvCxnSpPr>
        <xdr:cNvPr id="70" name="直線コネクタ 69"/>
        <xdr:cNvCxnSpPr/>
      </xdr:nvCxnSpPr>
      <xdr:spPr>
        <a:xfrm>
          <a:off x="4114800" y="7536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1"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2" name="フローチャート: 判断 71"/>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43</xdr:row>
      <xdr:rowOff>164193</xdr:rowOff>
    </xdr:to>
    <xdr:cxnSp macro="">
      <xdr:nvCxnSpPr>
        <xdr:cNvPr id="73" name="直線コネクタ 72"/>
        <xdr:cNvCxnSpPr/>
      </xdr:nvCxnSpPr>
      <xdr:spPr>
        <a:xfrm>
          <a:off x="3225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5" name="テキスト ボックス 74"/>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43</xdr:row>
      <xdr:rowOff>164193</xdr:rowOff>
    </xdr:to>
    <xdr:cxnSp macro="">
      <xdr:nvCxnSpPr>
        <xdr:cNvPr id="76" name="直線コネクタ 75"/>
        <xdr:cNvCxnSpPr/>
      </xdr:nvCxnSpPr>
      <xdr:spPr>
        <a:xfrm>
          <a:off x="2336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32052</xdr:rowOff>
    </xdr:from>
    <xdr:to>
      <xdr:col>15</xdr:col>
      <xdr:colOff>133350</xdr:colOff>
      <xdr:row>42</xdr:row>
      <xdr:rowOff>133652</xdr:rowOff>
    </xdr:to>
    <xdr:sp macro="" textlink="">
      <xdr:nvSpPr>
        <xdr:cNvPr id="77" name="フローチャート: 判断 76"/>
        <xdr:cNvSpPr/>
      </xdr:nvSpPr>
      <xdr:spPr>
        <a:xfrm>
          <a:off x="3175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143829</xdr:rowOff>
    </xdr:from>
    <xdr:ext cx="762000" cy="259045"/>
    <xdr:sp macro="" textlink="">
      <xdr:nvSpPr>
        <xdr:cNvPr id="78" name="テキスト ボックス 77"/>
        <xdr:cNvSpPr txBox="1"/>
      </xdr:nvSpPr>
      <xdr:spPr>
        <a:xfrm>
          <a:off x="2844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152702</xdr:rowOff>
    </xdr:from>
    <xdr:to>
      <xdr:col>11</xdr:col>
      <xdr:colOff>31750</xdr:colOff>
      <xdr:row>43</xdr:row>
      <xdr:rowOff>164193</xdr:rowOff>
    </xdr:to>
    <xdr:cxnSp macro="">
      <xdr:nvCxnSpPr>
        <xdr:cNvPr id="79" name="直線コネクタ 78"/>
        <xdr:cNvCxnSpPr/>
      </xdr:nvCxnSpPr>
      <xdr:spPr>
        <a:xfrm>
          <a:off x="1447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66524</xdr:rowOff>
    </xdr:from>
    <xdr:to>
      <xdr:col>7</xdr:col>
      <xdr:colOff>31750</xdr:colOff>
      <xdr:row>42</xdr:row>
      <xdr:rowOff>168124</xdr:rowOff>
    </xdr:to>
    <xdr:sp macro="" textlink="">
      <xdr:nvSpPr>
        <xdr:cNvPr id="82" name="フローチャート: 判断 81"/>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6851</xdr:rowOff>
    </xdr:from>
    <xdr:ext cx="762000" cy="259045"/>
    <xdr:sp macro="" textlink="">
      <xdr:nvSpPr>
        <xdr:cNvPr id="83" name="テキスト ボックス 82"/>
        <xdr:cNvSpPr txBox="1"/>
      </xdr:nvSpPr>
      <xdr:spPr>
        <a:xfrm>
          <a:off x="1066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89" name="楕円 88"/>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9270</xdr:rowOff>
    </xdr:from>
    <xdr:ext cx="762000" cy="259045"/>
    <xdr:sp macro="" textlink="">
      <xdr:nvSpPr>
        <xdr:cNvPr id="90" name="財政力該当値テキスト"/>
        <xdr:cNvSpPr txBox="1"/>
      </xdr:nvSpPr>
      <xdr:spPr>
        <a:xfrm>
          <a:off x="5041900" y="73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1" name="楕円 90"/>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2" name="テキスト ボックス 91"/>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3" name="楕円 92"/>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4" name="テキスト ボックス 93"/>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5" name="楕円 94"/>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6" name="テキスト ボックス 95"/>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97" name="楕円 96"/>
        <xdr:cNvSpPr/>
      </xdr:nvSpPr>
      <xdr:spPr>
        <a:xfrm>
          <a:off x="1397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98" name="テキスト ボックス 97"/>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本町の経常収支比率は、全国平均を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ﾎﾟｲﾝﾄ、山梨県平均を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ﾎﾟｲﾝﾄ下回る状況で、類似団体においては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団体中</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位と、弾力的な財政運営が図られている。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年の町村合併</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以来、</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本町では行政改革を積極的に進め、様々な行政運営を見直すと共に、地方債の抑制や既存地方債の計画的な繰上償還等による経常経費の抑制など財政健全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に努めてきた。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今後も、財政状況を維持しつつ、事業重点化などを進め、財政構造の弾力性を確保しながら財政運営に努めていく。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66</xdr:row>
      <xdr:rowOff>30269</xdr:rowOff>
    </xdr:to>
    <xdr:cxnSp macro="">
      <xdr:nvCxnSpPr>
        <xdr:cNvPr id="128" name="直線コネクタ 127"/>
        <xdr:cNvCxnSpPr/>
      </xdr:nvCxnSpPr>
      <xdr:spPr>
        <a:xfrm flipV="1">
          <a:off x="4953000" y="993838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31" name="財政構造の弾力性最大値テキスト"/>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2" name="直線コネクタ 131"/>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40005</xdr:rowOff>
    </xdr:from>
    <xdr:to>
      <xdr:col>23</xdr:col>
      <xdr:colOff>133350</xdr:colOff>
      <xdr:row>59</xdr:row>
      <xdr:rowOff>156633</xdr:rowOff>
    </xdr:to>
    <xdr:cxnSp macro="">
      <xdr:nvCxnSpPr>
        <xdr:cNvPr id="133" name="直線コネクタ 132"/>
        <xdr:cNvCxnSpPr/>
      </xdr:nvCxnSpPr>
      <xdr:spPr>
        <a:xfrm>
          <a:off x="4114800" y="10155555"/>
          <a:ext cx="8382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90398</xdr:rowOff>
    </xdr:from>
    <xdr:ext cx="762000" cy="259045"/>
    <xdr:sp macro="" textlink="">
      <xdr:nvSpPr>
        <xdr:cNvPr id="134" name="財政構造の弾力性平均値テキスト"/>
        <xdr:cNvSpPr txBox="1"/>
      </xdr:nvSpPr>
      <xdr:spPr>
        <a:xfrm>
          <a:off x="5041900" y="10720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5" name="フローチャート: 判断 134"/>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135044</xdr:rowOff>
    </xdr:from>
    <xdr:to>
      <xdr:col>19</xdr:col>
      <xdr:colOff>133350</xdr:colOff>
      <xdr:row>59</xdr:row>
      <xdr:rowOff>40005</xdr:rowOff>
    </xdr:to>
    <xdr:cxnSp macro="">
      <xdr:nvCxnSpPr>
        <xdr:cNvPr id="136" name="直線コネクタ 135"/>
        <xdr:cNvCxnSpPr/>
      </xdr:nvCxnSpPr>
      <xdr:spPr>
        <a:xfrm>
          <a:off x="3225800" y="10079144"/>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70062</xdr:rowOff>
    </xdr:from>
    <xdr:to>
      <xdr:col>19</xdr:col>
      <xdr:colOff>184150</xdr:colOff>
      <xdr:row>63</xdr:row>
      <xdr:rowOff>212</xdr:rowOff>
    </xdr:to>
    <xdr:sp macro="" textlink="">
      <xdr:nvSpPr>
        <xdr:cNvPr id="137" name="フローチャート: 判断 136"/>
        <xdr:cNvSpPr/>
      </xdr:nvSpPr>
      <xdr:spPr>
        <a:xfrm>
          <a:off x="4064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156439</xdr:rowOff>
    </xdr:from>
    <xdr:ext cx="736600" cy="259045"/>
    <xdr:sp macro="" textlink="">
      <xdr:nvSpPr>
        <xdr:cNvPr id="138" name="テキスト ボックス 137"/>
        <xdr:cNvSpPr txBox="1"/>
      </xdr:nvSpPr>
      <xdr:spPr>
        <a:xfrm>
          <a:off x="3733800" y="10786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82762</xdr:rowOff>
    </xdr:from>
    <xdr:to>
      <xdr:col>15</xdr:col>
      <xdr:colOff>82550</xdr:colOff>
      <xdr:row>58</xdr:row>
      <xdr:rowOff>135044</xdr:rowOff>
    </xdr:to>
    <xdr:cxnSp macro="">
      <xdr:nvCxnSpPr>
        <xdr:cNvPr id="139" name="直線コネクタ 138"/>
        <xdr:cNvCxnSpPr/>
      </xdr:nvCxnSpPr>
      <xdr:spPr>
        <a:xfrm>
          <a:off x="2336800" y="10026862"/>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49954</xdr:rowOff>
    </xdr:from>
    <xdr:to>
      <xdr:col>15</xdr:col>
      <xdr:colOff>133350</xdr:colOff>
      <xdr:row>62</xdr:row>
      <xdr:rowOff>151554</xdr:rowOff>
    </xdr:to>
    <xdr:sp macro="" textlink="">
      <xdr:nvSpPr>
        <xdr:cNvPr id="140" name="フローチャート: 判断 139"/>
        <xdr:cNvSpPr/>
      </xdr:nvSpPr>
      <xdr:spPr>
        <a:xfrm>
          <a:off x="3175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136331</xdr:rowOff>
    </xdr:from>
    <xdr:ext cx="762000" cy="259045"/>
    <xdr:sp macro="" textlink="">
      <xdr:nvSpPr>
        <xdr:cNvPr id="141" name="テキスト ボックス 140"/>
        <xdr:cNvSpPr txBox="1"/>
      </xdr:nvSpPr>
      <xdr:spPr>
        <a:xfrm>
          <a:off x="2844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22437</xdr:rowOff>
    </xdr:from>
    <xdr:to>
      <xdr:col>11</xdr:col>
      <xdr:colOff>31750</xdr:colOff>
      <xdr:row>58</xdr:row>
      <xdr:rowOff>82762</xdr:rowOff>
    </xdr:to>
    <xdr:cxnSp macro="">
      <xdr:nvCxnSpPr>
        <xdr:cNvPr id="142" name="直線コネクタ 141"/>
        <xdr:cNvCxnSpPr/>
      </xdr:nvCxnSpPr>
      <xdr:spPr>
        <a:xfrm>
          <a:off x="1447800" y="996653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13758</xdr:rowOff>
    </xdr:from>
    <xdr:to>
      <xdr:col>11</xdr:col>
      <xdr:colOff>82550</xdr:colOff>
      <xdr:row>62</xdr:row>
      <xdr:rowOff>115358</xdr:rowOff>
    </xdr:to>
    <xdr:sp macro="" textlink="">
      <xdr:nvSpPr>
        <xdr:cNvPr id="143" name="フローチャート: 判断 142"/>
        <xdr:cNvSpPr/>
      </xdr:nvSpPr>
      <xdr:spPr>
        <a:xfrm>
          <a:off x="2286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100135</xdr:rowOff>
    </xdr:from>
    <xdr:ext cx="762000" cy="259045"/>
    <xdr:sp macro="" textlink="">
      <xdr:nvSpPr>
        <xdr:cNvPr id="144" name="テキスト ボックス 143"/>
        <xdr:cNvSpPr txBox="1"/>
      </xdr:nvSpPr>
      <xdr:spPr>
        <a:xfrm>
          <a:off x="1955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132927</xdr:rowOff>
    </xdr:from>
    <xdr:to>
      <xdr:col>7</xdr:col>
      <xdr:colOff>31750</xdr:colOff>
      <xdr:row>62</xdr:row>
      <xdr:rowOff>63077</xdr:rowOff>
    </xdr:to>
    <xdr:sp macro="" textlink="">
      <xdr:nvSpPr>
        <xdr:cNvPr id="145" name="フローチャート: 判断 144"/>
        <xdr:cNvSpPr/>
      </xdr:nvSpPr>
      <xdr:spPr>
        <a:xfrm>
          <a:off x="13970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47854</xdr:rowOff>
    </xdr:from>
    <xdr:ext cx="762000" cy="259045"/>
    <xdr:sp macro="" textlink="">
      <xdr:nvSpPr>
        <xdr:cNvPr id="146" name="テキスト ボックス 145"/>
        <xdr:cNvSpPr txBox="1"/>
      </xdr:nvSpPr>
      <xdr:spPr>
        <a:xfrm>
          <a:off x="10668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105833</xdr:rowOff>
    </xdr:from>
    <xdr:to>
      <xdr:col>23</xdr:col>
      <xdr:colOff>184150</xdr:colOff>
      <xdr:row>60</xdr:row>
      <xdr:rowOff>35983</xdr:rowOff>
    </xdr:to>
    <xdr:sp macro="" textlink="">
      <xdr:nvSpPr>
        <xdr:cNvPr id="152" name="楕円 151"/>
        <xdr:cNvSpPr/>
      </xdr:nvSpPr>
      <xdr:spPr>
        <a:xfrm>
          <a:off x="49022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122360</xdr:rowOff>
    </xdr:from>
    <xdr:ext cx="762000" cy="259045"/>
    <xdr:sp macro="" textlink="">
      <xdr:nvSpPr>
        <xdr:cNvPr id="153" name="財政構造の弾力性該当値テキスト"/>
        <xdr:cNvSpPr txBox="1"/>
      </xdr:nvSpPr>
      <xdr:spPr>
        <a:xfrm>
          <a:off x="5041900" y="1006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160655</xdr:rowOff>
    </xdr:from>
    <xdr:to>
      <xdr:col>19</xdr:col>
      <xdr:colOff>184150</xdr:colOff>
      <xdr:row>59</xdr:row>
      <xdr:rowOff>90805</xdr:rowOff>
    </xdr:to>
    <xdr:sp macro="" textlink="">
      <xdr:nvSpPr>
        <xdr:cNvPr id="154" name="楕円 153"/>
        <xdr:cNvSpPr/>
      </xdr:nvSpPr>
      <xdr:spPr>
        <a:xfrm>
          <a:off x="40640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100982</xdr:rowOff>
    </xdr:from>
    <xdr:ext cx="736600" cy="259045"/>
    <xdr:sp macro="" textlink="">
      <xdr:nvSpPr>
        <xdr:cNvPr id="155" name="テキスト ボックス 154"/>
        <xdr:cNvSpPr txBox="1"/>
      </xdr:nvSpPr>
      <xdr:spPr>
        <a:xfrm>
          <a:off x="3733800" y="9873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84244</xdr:rowOff>
    </xdr:from>
    <xdr:to>
      <xdr:col>15</xdr:col>
      <xdr:colOff>133350</xdr:colOff>
      <xdr:row>59</xdr:row>
      <xdr:rowOff>14394</xdr:rowOff>
    </xdr:to>
    <xdr:sp macro="" textlink="">
      <xdr:nvSpPr>
        <xdr:cNvPr id="156" name="楕円 155"/>
        <xdr:cNvSpPr/>
      </xdr:nvSpPr>
      <xdr:spPr>
        <a:xfrm>
          <a:off x="3175000" y="1002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24571</xdr:rowOff>
    </xdr:from>
    <xdr:ext cx="762000" cy="259045"/>
    <xdr:sp macro="" textlink="">
      <xdr:nvSpPr>
        <xdr:cNvPr id="157" name="テキスト ボックス 156"/>
        <xdr:cNvSpPr txBox="1"/>
      </xdr:nvSpPr>
      <xdr:spPr>
        <a:xfrm>
          <a:off x="2844800" y="979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31962</xdr:rowOff>
    </xdr:from>
    <xdr:to>
      <xdr:col>11</xdr:col>
      <xdr:colOff>82550</xdr:colOff>
      <xdr:row>58</xdr:row>
      <xdr:rowOff>133562</xdr:rowOff>
    </xdr:to>
    <xdr:sp macro="" textlink="">
      <xdr:nvSpPr>
        <xdr:cNvPr id="158" name="楕円 157"/>
        <xdr:cNvSpPr/>
      </xdr:nvSpPr>
      <xdr:spPr>
        <a:xfrm>
          <a:off x="2286000" y="997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143739</xdr:rowOff>
    </xdr:from>
    <xdr:ext cx="762000" cy="259045"/>
    <xdr:sp macro="" textlink="">
      <xdr:nvSpPr>
        <xdr:cNvPr id="159" name="テキスト ボックス 158"/>
        <xdr:cNvSpPr txBox="1"/>
      </xdr:nvSpPr>
      <xdr:spPr>
        <a:xfrm>
          <a:off x="1955800" y="9744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57</xdr:row>
      <xdr:rowOff>143087</xdr:rowOff>
    </xdr:from>
    <xdr:to>
      <xdr:col>7</xdr:col>
      <xdr:colOff>31750</xdr:colOff>
      <xdr:row>58</xdr:row>
      <xdr:rowOff>73237</xdr:rowOff>
    </xdr:to>
    <xdr:sp macro="" textlink="">
      <xdr:nvSpPr>
        <xdr:cNvPr id="160" name="楕円 159"/>
        <xdr:cNvSpPr/>
      </xdr:nvSpPr>
      <xdr:spPr>
        <a:xfrm>
          <a:off x="1397000" y="991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83414</xdr:rowOff>
    </xdr:from>
    <xdr:ext cx="762000" cy="259045"/>
    <xdr:sp macro="" textlink="">
      <xdr:nvSpPr>
        <xdr:cNvPr id="161" name="テキスト ボックス 160"/>
        <xdr:cNvSpPr txBox="1"/>
      </xdr:nvSpPr>
      <xdr:spPr>
        <a:xfrm>
          <a:off x="1066800" y="9684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[239,539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本町の人口１人当たりの人件費・物件費等の状況は、全国平均及び山梨県平均を大きく上回り、類似団体においては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団体中</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位となっている。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年々決算額が増加しているが、これは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を超える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ペースで進む人口減少に因るところが大きく</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、特に要因である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人件費は、本町の地形的、地理的条件により行政範囲が広域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ことから、行政組織や公共施設の配置等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一定規模の職員数を確保</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する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必要があ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一人当たりの決算額が高くなっている。物件費でも、まち・ひと・しごと総合戦略事業などにより１人当たりの経費が増加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今後は、公共施設の適切な配置等の検討を行い、また財政規模を勘案しつつ適正な予算配分に努めていく。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68089</xdr:rowOff>
    </xdr:from>
    <xdr:to>
      <xdr:col>23</xdr:col>
      <xdr:colOff>133350</xdr:colOff>
      <xdr:row>89</xdr:row>
      <xdr:rowOff>125960</xdr:rowOff>
    </xdr:to>
    <xdr:cxnSp macro="">
      <xdr:nvCxnSpPr>
        <xdr:cNvPr id="191" name="直線コネクタ 190"/>
        <xdr:cNvCxnSpPr/>
      </xdr:nvCxnSpPr>
      <xdr:spPr>
        <a:xfrm flipV="1">
          <a:off x="4953000" y="13784089"/>
          <a:ext cx="0" cy="1600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98037</xdr:rowOff>
    </xdr:from>
    <xdr:ext cx="762000" cy="259045"/>
    <xdr:sp macro="" textlink="">
      <xdr:nvSpPr>
        <xdr:cNvPr id="192" name="人件費・物件費等の状況最小値テキスト"/>
        <xdr:cNvSpPr txBox="1"/>
      </xdr:nvSpPr>
      <xdr:spPr>
        <a:xfrm>
          <a:off x="5041900" y="1535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125960</xdr:rowOff>
    </xdr:from>
    <xdr:to>
      <xdr:col>24</xdr:col>
      <xdr:colOff>12700</xdr:colOff>
      <xdr:row>89</xdr:row>
      <xdr:rowOff>125960</xdr:rowOff>
    </xdr:to>
    <xdr:cxnSp macro="">
      <xdr:nvCxnSpPr>
        <xdr:cNvPr id="193" name="直線コネクタ 192"/>
        <xdr:cNvCxnSpPr/>
      </xdr:nvCxnSpPr>
      <xdr:spPr>
        <a:xfrm>
          <a:off x="4864100" y="1538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154466</xdr:rowOff>
    </xdr:from>
    <xdr:ext cx="762000" cy="259045"/>
    <xdr:sp macro="" textlink="">
      <xdr:nvSpPr>
        <xdr:cNvPr id="194" name="人件費・物件費等の状況最大値テキスト"/>
        <xdr:cNvSpPr txBox="1"/>
      </xdr:nvSpPr>
      <xdr:spPr>
        <a:xfrm>
          <a:off x="5041900" y="135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68089</xdr:rowOff>
    </xdr:from>
    <xdr:to>
      <xdr:col>24</xdr:col>
      <xdr:colOff>12700</xdr:colOff>
      <xdr:row>80</xdr:row>
      <xdr:rowOff>68089</xdr:rowOff>
    </xdr:to>
    <xdr:cxnSp macro="">
      <xdr:nvCxnSpPr>
        <xdr:cNvPr id="195" name="直線コネクタ 194"/>
        <xdr:cNvCxnSpPr/>
      </xdr:nvCxnSpPr>
      <xdr:spPr>
        <a:xfrm>
          <a:off x="4864100" y="13784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74975</xdr:rowOff>
    </xdr:from>
    <xdr:to>
      <xdr:col>23</xdr:col>
      <xdr:colOff>133350</xdr:colOff>
      <xdr:row>83</xdr:row>
      <xdr:rowOff>131496</xdr:rowOff>
    </xdr:to>
    <xdr:cxnSp macro="">
      <xdr:nvCxnSpPr>
        <xdr:cNvPr id="196" name="直線コネクタ 195"/>
        <xdr:cNvCxnSpPr/>
      </xdr:nvCxnSpPr>
      <xdr:spPr>
        <a:xfrm>
          <a:off x="4114800" y="14305325"/>
          <a:ext cx="838200" cy="5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59205</xdr:rowOff>
    </xdr:from>
    <xdr:ext cx="762000" cy="259045"/>
    <xdr:sp macro="" textlink="">
      <xdr:nvSpPr>
        <xdr:cNvPr id="197" name="人件費・物件費等の状況平均値テキスト"/>
        <xdr:cNvSpPr txBox="1"/>
      </xdr:nvSpPr>
      <xdr:spPr>
        <a:xfrm>
          <a:off x="5041900" y="13946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42678</xdr:rowOff>
    </xdr:from>
    <xdr:to>
      <xdr:col>23</xdr:col>
      <xdr:colOff>184150</xdr:colOff>
      <xdr:row>82</xdr:row>
      <xdr:rowOff>144278</xdr:rowOff>
    </xdr:to>
    <xdr:sp macro="" textlink="">
      <xdr:nvSpPr>
        <xdr:cNvPr id="198" name="フローチャート: 判断 197"/>
        <xdr:cNvSpPr/>
      </xdr:nvSpPr>
      <xdr:spPr>
        <a:xfrm>
          <a:off x="4902200" y="1410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24592</xdr:rowOff>
    </xdr:from>
    <xdr:to>
      <xdr:col>19</xdr:col>
      <xdr:colOff>133350</xdr:colOff>
      <xdr:row>83</xdr:row>
      <xdr:rowOff>74975</xdr:rowOff>
    </xdr:to>
    <xdr:cxnSp macro="">
      <xdr:nvCxnSpPr>
        <xdr:cNvPr id="199" name="直線コネクタ 198"/>
        <xdr:cNvCxnSpPr/>
      </xdr:nvCxnSpPr>
      <xdr:spPr>
        <a:xfrm>
          <a:off x="3225800" y="14254942"/>
          <a:ext cx="889000" cy="5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9362</xdr:rowOff>
    </xdr:from>
    <xdr:to>
      <xdr:col>19</xdr:col>
      <xdr:colOff>184150</xdr:colOff>
      <xdr:row>82</xdr:row>
      <xdr:rowOff>110962</xdr:rowOff>
    </xdr:to>
    <xdr:sp macro="" textlink="">
      <xdr:nvSpPr>
        <xdr:cNvPr id="200" name="フローチャート: 判断 199"/>
        <xdr:cNvSpPr/>
      </xdr:nvSpPr>
      <xdr:spPr>
        <a:xfrm>
          <a:off x="40640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121139</xdr:rowOff>
    </xdr:from>
    <xdr:ext cx="736600" cy="259045"/>
    <xdr:sp macro="" textlink="">
      <xdr:nvSpPr>
        <xdr:cNvPr id="201" name="テキスト ボックス 200"/>
        <xdr:cNvSpPr txBox="1"/>
      </xdr:nvSpPr>
      <xdr:spPr>
        <a:xfrm>
          <a:off x="3733800" y="13837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110103</xdr:rowOff>
    </xdr:from>
    <xdr:to>
      <xdr:col>15</xdr:col>
      <xdr:colOff>82550</xdr:colOff>
      <xdr:row>83</xdr:row>
      <xdr:rowOff>24592</xdr:rowOff>
    </xdr:to>
    <xdr:cxnSp macro="">
      <xdr:nvCxnSpPr>
        <xdr:cNvPr id="202" name="直線コネクタ 201"/>
        <xdr:cNvCxnSpPr/>
      </xdr:nvCxnSpPr>
      <xdr:spPr>
        <a:xfrm>
          <a:off x="2336800" y="14169003"/>
          <a:ext cx="889000" cy="8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150633</xdr:rowOff>
    </xdr:from>
    <xdr:to>
      <xdr:col>15</xdr:col>
      <xdr:colOff>133350</xdr:colOff>
      <xdr:row>82</xdr:row>
      <xdr:rowOff>80783</xdr:rowOff>
    </xdr:to>
    <xdr:sp macro="" textlink="">
      <xdr:nvSpPr>
        <xdr:cNvPr id="203" name="フローチャート: 判断 202"/>
        <xdr:cNvSpPr/>
      </xdr:nvSpPr>
      <xdr:spPr>
        <a:xfrm>
          <a:off x="3175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90960</xdr:rowOff>
    </xdr:from>
    <xdr:ext cx="762000" cy="259045"/>
    <xdr:sp macro="" textlink="">
      <xdr:nvSpPr>
        <xdr:cNvPr id="204" name="テキスト ボックス 203"/>
        <xdr:cNvSpPr txBox="1"/>
      </xdr:nvSpPr>
      <xdr:spPr>
        <a:xfrm>
          <a:off x="2844800" y="1380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87767</xdr:rowOff>
    </xdr:from>
    <xdr:to>
      <xdr:col>11</xdr:col>
      <xdr:colOff>31750</xdr:colOff>
      <xdr:row>82</xdr:row>
      <xdr:rowOff>110103</xdr:rowOff>
    </xdr:to>
    <xdr:cxnSp macro="">
      <xdr:nvCxnSpPr>
        <xdr:cNvPr id="205" name="直線コネクタ 204"/>
        <xdr:cNvCxnSpPr/>
      </xdr:nvCxnSpPr>
      <xdr:spPr>
        <a:xfrm>
          <a:off x="1447800" y="14146667"/>
          <a:ext cx="889000" cy="2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121693</xdr:rowOff>
    </xdr:from>
    <xdr:to>
      <xdr:col>11</xdr:col>
      <xdr:colOff>82550</xdr:colOff>
      <xdr:row>82</xdr:row>
      <xdr:rowOff>51843</xdr:rowOff>
    </xdr:to>
    <xdr:sp macro="" textlink="">
      <xdr:nvSpPr>
        <xdr:cNvPr id="206" name="フローチャート: 判断 205"/>
        <xdr:cNvSpPr/>
      </xdr:nvSpPr>
      <xdr:spPr>
        <a:xfrm>
          <a:off x="2286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62020</xdr:rowOff>
    </xdr:from>
    <xdr:ext cx="762000" cy="259045"/>
    <xdr:sp macro="" textlink="">
      <xdr:nvSpPr>
        <xdr:cNvPr id="207" name="テキスト ボックス 206"/>
        <xdr:cNvSpPr txBox="1"/>
      </xdr:nvSpPr>
      <xdr:spPr>
        <a:xfrm>
          <a:off x="1955800" y="1377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126012</xdr:rowOff>
    </xdr:from>
    <xdr:to>
      <xdr:col>7</xdr:col>
      <xdr:colOff>31750</xdr:colOff>
      <xdr:row>82</xdr:row>
      <xdr:rowOff>56162</xdr:rowOff>
    </xdr:to>
    <xdr:sp macro="" textlink="">
      <xdr:nvSpPr>
        <xdr:cNvPr id="208" name="フローチャート: 判断 207"/>
        <xdr:cNvSpPr/>
      </xdr:nvSpPr>
      <xdr:spPr>
        <a:xfrm>
          <a:off x="1397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66339</xdr:rowOff>
    </xdr:from>
    <xdr:ext cx="762000" cy="259045"/>
    <xdr:sp macro="" textlink="">
      <xdr:nvSpPr>
        <xdr:cNvPr id="209" name="テキスト ボックス 208"/>
        <xdr:cNvSpPr txBox="1"/>
      </xdr:nvSpPr>
      <xdr:spPr>
        <a:xfrm>
          <a:off x="1066800" y="1378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80696</xdr:rowOff>
    </xdr:from>
    <xdr:to>
      <xdr:col>23</xdr:col>
      <xdr:colOff>184150</xdr:colOff>
      <xdr:row>84</xdr:row>
      <xdr:rowOff>10846</xdr:rowOff>
    </xdr:to>
    <xdr:sp macro="" textlink="">
      <xdr:nvSpPr>
        <xdr:cNvPr id="215" name="楕円 214"/>
        <xdr:cNvSpPr/>
      </xdr:nvSpPr>
      <xdr:spPr>
        <a:xfrm>
          <a:off x="4902200" y="1431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52773</xdr:rowOff>
    </xdr:from>
    <xdr:ext cx="762000" cy="259045"/>
    <xdr:sp macro="" textlink="">
      <xdr:nvSpPr>
        <xdr:cNvPr id="216" name="人件費・物件費等の状況該当値テキスト"/>
        <xdr:cNvSpPr txBox="1"/>
      </xdr:nvSpPr>
      <xdr:spPr>
        <a:xfrm>
          <a:off x="5041900" y="1428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24175</xdr:rowOff>
    </xdr:from>
    <xdr:to>
      <xdr:col>19</xdr:col>
      <xdr:colOff>184150</xdr:colOff>
      <xdr:row>83</xdr:row>
      <xdr:rowOff>125775</xdr:rowOff>
    </xdr:to>
    <xdr:sp macro="" textlink="">
      <xdr:nvSpPr>
        <xdr:cNvPr id="217" name="楕円 216"/>
        <xdr:cNvSpPr/>
      </xdr:nvSpPr>
      <xdr:spPr>
        <a:xfrm>
          <a:off x="4064000" y="1425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110552</xdr:rowOff>
    </xdr:from>
    <xdr:ext cx="736600" cy="259045"/>
    <xdr:sp macro="" textlink="">
      <xdr:nvSpPr>
        <xdr:cNvPr id="218" name="テキスト ボックス 217"/>
        <xdr:cNvSpPr txBox="1"/>
      </xdr:nvSpPr>
      <xdr:spPr>
        <a:xfrm>
          <a:off x="3733800" y="1434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145242</xdr:rowOff>
    </xdr:from>
    <xdr:to>
      <xdr:col>15</xdr:col>
      <xdr:colOff>133350</xdr:colOff>
      <xdr:row>83</xdr:row>
      <xdr:rowOff>75392</xdr:rowOff>
    </xdr:to>
    <xdr:sp macro="" textlink="">
      <xdr:nvSpPr>
        <xdr:cNvPr id="219" name="楕円 218"/>
        <xdr:cNvSpPr/>
      </xdr:nvSpPr>
      <xdr:spPr>
        <a:xfrm>
          <a:off x="3175000" y="1420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60169</xdr:rowOff>
    </xdr:from>
    <xdr:ext cx="762000" cy="259045"/>
    <xdr:sp macro="" textlink="">
      <xdr:nvSpPr>
        <xdr:cNvPr id="220" name="テキスト ボックス 219"/>
        <xdr:cNvSpPr txBox="1"/>
      </xdr:nvSpPr>
      <xdr:spPr>
        <a:xfrm>
          <a:off x="2844800" y="1429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59303</xdr:rowOff>
    </xdr:from>
    <xdr:to>
      <xdr:col>11</xdr:col>
      <xdr:colOff>82550</xdr:colOff>
      <xdr:row>82</xdr:row>
      <xdr:rowOff>160903</xdr:rowOff>
    </xdr:to>
    <xdr:sp macro="" textlink="">
      <xdr:nvSpPr>
        <xdr:cNvPr id="221" name="楕円 220"/>
        <xdr:cNvSpPr/>
      </xdr:nvSpPr>
      <xdr:spPr>
        <a:xfrm>
          <a:off x="2286000" y="1411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145680</xdr:rowOff>
    </xdr:from>
    <xdr:ext cx="762000" cy="259045"/>
    <xdr:sp macro="" textlink="">
      <xdr:nvSpPr>
        <xdr:cNvPr id="222" name="テキスト ボックス 221"/>
        <xdr:cNvSpPr txBox="1"/>
      </xdr:nvSpPr>
      <xdr:spPr>
        <a:xfrm>
          <a:off x="1955800" y="14204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36967</xdr:rowOff>
    </xdr:from>
    <xdr:to>
      <xdr:col>7</xdr:col>
      <xdr:colOff>31750</xdr:colOff>
      <xdr:row>82</xdr:row>
      <xdr:rowOff>138567</xdr:rowOff>
    </xdr:to>
    <xdr:sp macro="" textlink="">
      <xdr:nvSpPr>
        <xdr:cNvPr id="223" name="楕円 222"/>
        <xdr:cNvSpPr/>
      </xdr:nvSpPr>
      <xdr:spPr>
        <a:xfrm>
          <a:off x="1397000" y="1409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123344</xdr:rowOff>
    </xdr:from>
    <xdr:ext cx="762000" cy="259045"/>
    <xdr:sp macro="" textlink="">
      <xdr:nvSpPr>
        <xdr:cNvPr id="224" name="テキスト ボックス 223"/>
        <xdr:cNvSpPr txBox="1"/>
      </xdr:nvSpPr>
      <xdr:spPr>
        <a:xfrm>
          <a:off x="1066800" y="14182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本町のラスパイレス指数は、全国町村平均を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ﾎﾟｲﾝﾄ下回る状況で、類似団体においては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団体中</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位となっている。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合併以降、職員の年齢構成などの平準化に向けて計画的な採用を進めており、昇任・昇格対象の職員数や新陳代謝により年度間では変動が生じているが、概ね平均的な状況と考える。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厳しい財政状況において、今後も定員管理と人事評価を並行し、給与水準の適正化に努める。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36286</xdr:rowOff>
    </xdr:to>
    <xdr:cxnSp macro="">
      <xdr:nvCxnSpPr>
        <xdr:cNvPr id="255" name="直線コネクタ 254"/>
        <xdr:cNvCxnSpPr/>
      </xdr:nvCxnSpPr>
      <xdr:spPr>
        <a:xfrm flipV="1">
          <a:off x="17018000" y="1396153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6"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7" name="直線コネクタ 256"/>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8"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9" name="直線コネクタ 258"/>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85</xdr:row>
      <xdr:rowOff>158145</xdr:rowOff>
    </xdr:to>
    <xdr:cxnSp macro="">
      <xdr:nvCxnSpPr>
        <xdr:cNvPr id="260" name="直線コネクタ 259"/>
        <xdr:cNvCxnSpPr/>
      </xdr:nvCxnSpPr>
      <xdr:spPr>
        <a:xfrm flipV="1">
          <a:off x="16179800" y="14708414"/>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34368</xdr:rowOff>
    </xdr:from>
    <xdr:ext cx="762000" cy="259045"/>
    <xdr:sp macro="" textlink="">
      <xdr:nvSpPr>
        <xdr:cNvPr id="261" name="給与水準   （国との比較）平均値テキスト"/>
        <xdr:cNvSpPr txBox="1"/>
      </xdr:nvSpPr>
      <xdr:spPr>
        <a:xfrm>
          <a:off x="17106900" y="14779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2" name="フローチャート: 判断 261"/>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85</xdr:row>
      <xdr:rowOff>158145</xdr:rowOff>
    </xdr:to>
    <xdr:cxnSp macro="">
      <xdr:nvCxnSpPr>
        <xdr:cNvPr id="263" name="直線コネクタ 262"/>
        <xdr:cNvCxnSpPr/>
      </xdr:nvCxnSpPr>
      <xdr:spPr>
        <a:xfrm>
          <a:off x="15290800" y="14685434"/>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62291</xdr:rowOff>
    </xdr:from>
    <xdr:to>
      <xdr:col>77</xdr:col>
      <xdr:colOff>95250</xdr:colOff>
      <xdr:row>86</xdr:row>
      <xdr:rowOff>163891</xdr:rowOff>
    </xdr:to>
    <xdr:sp macro="" textlink="">
      <xdr:nvSpPr>
        <xdr:cNvPr id="264" name="フローチャート: 判断 263"/>
        <xdr:cNvSpPr/>
      </xdr:nvSpPr>
      <xdr:spPr>
        <a:xfrm>
          <a:off x="16129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148668</xdr:rowOff>
    </xdr:from>
    <xdr:ext cx="736600" cy="259045"/>
    <xdr:sp macro="" textlink="">
      <xdr:nvSpPr>
        <xdr:cNvPr id="265" name="テキスト ボックス 264"/>
        <xdr:cNvSpPr txBox="1"/>
      </xdr:nvSpPr>
      <xdr:spPr>
        <a:xfrm>
          <a:off x="15798800" y="14893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77712</xdr:rowOff>
    </xdr:from>
    <xdr:to>
      <xdr:col>72</xdr:col>
      <xdr:colOff>203200</xdr:colOff>
      <xdr:row>85</xdr:row>
      <xdr:rowOff>112184</xdr:rowOff>
    </xdr:to>
    <xdr:cxnSp macro="">
      <xdr:nvCxnSpPr>
        <xdr:cNvPr id="266" name="直線コネクタ 265"/>
        <xdr:cNvCxnSpPr/>
      </xdr:nvCxnSpPr>
      <xdr:spPr>
        <a:xfrm>
          <a:off x="14401800" y="1465096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7" name="フローチャート: 判断 266"/>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8" name="テキスト ボックス 267"/>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85</xdr:row>
      <xdr:rowOff>77712</xdr:rowOff>
    </xdr:to>
    <xdr:cxnSp macro="">
      <xdr:nvCxnSpPr>
        <xdr:cNvPr id="269" name="直線コネクタ 268"/>
        <xdr:cNvCxnSpPr/>
      </xdr:nvCxnSpPr>
      <xdr:spPr>
        <a:xfrm>
          <a:off x="13512800" y="1457052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27818</xdr:rowOff>
    </xdr:from>
    <xdr:to>
      <xdr:col>68</xdr:col>
      <xdr:colOff>203200</xdr:colOff>
      <xdr:row>86</xdr:row>
      <xdr:rowOff>129418</xdr:rowOff>
    </xdr:to>
    <xdr:sp macro="" textlink="">
      <xdr:nvSpPr>
        <xdr:cNvPr id="270" name="フローチャート: 判断 269"/>
        <xdr:cNvSpPr/>
      </xdr:nvSpPr>
      <xdr:spPr>
        <a:xfrm>
          <a:off x="14351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114195</xdr:rowOff>
    </xdr:from>
    <xdr:ext cx="762000" cy="259045"/>
    <xdr:sp macro="" textlink="">
      <xdr:nvSpPr>
        <xdr:cNvPr id="271" name="テキスト ボックス 270"/>
        <xdr:cNvSpPr txBox="1"/>
      </xdr:nvSpPr>
      <xdr:spPr>
        <a:xfrm>
          <a:off x="14020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2" name="フローチャート: 判断 271"/>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3" name="テキスト ボックス 272"/>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9" name="楕円 278"/>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100891</xdr:rowOff>
    </xdr:from>
    <xdr:ext cx="762000" cy="259045"/>
    <xdr:sp macro="" textlink="">
      <xdr:nvSpPr>
        <xdr:cNvPr id="280" name="給与水準   （国との比較）該当値テキスト"/>
        <xdr:cNvSpPr txBox="1"/>
      </xdr:nvSpPr>
      <xdr:spPr>
        <a:xfrm>
          <a:off x="171069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107345</xdr:rowOff>
    </xdr:from>
    <xdr:to>
      <xdr:col>77</xdr:col>
      <xdr:colOff>95250</xdr:colOff>
      <xdr:row>86</xdr:row>
      <xdr:rowOff>37495</xdr:rowOff>
    </xdr:to>
    <xdr:sp macro="" textlink="">
      <xdr:nvSpPr>
        <xdr:cNvPr id="281" name="楕円 280"/>
        <xdr:cNvSpPr/>
      </xdr:nvSpPr>
      <xdr:spPr>
        <a:xfrm>
          <a:off x="161290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47672</xdr:rowOff>
    </xdr:from>
    <xdr:ext cx="736600" cy="259045"/>
    <xdr:sp macro="" textlink="">
      <xdr:nvSpPr>
        <xdr:cNvPr id="282" name="テキスト ボックス 281"/>
        <xdr:cNvSpPr txBox="1"/>
      </xdr:nvSpPr>
      <xdr:spPr>
        <a:xfrm>
          <a:off x="15798800" y="1444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83" name="楕円 282"/>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84" name="テキスト ボックス 283"/>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26912</xdr:rowOff>
    </xdr:from>
    <xdr:to>
      <xdr:col>68</xdr:col>
      <xdr:colOff>203200</xdr:colOff>
      <xdr:row>85</xdr:row>
      <xdr:rowOff>128512</xdr:rowOff>
    </xdr:to>
    <xdr:sp macro="" textlink="">
      <xdr:nvSpPr>
        <xdr:cNvPr id="285" name="楕円 284"/>
        <xdr:cNvSpPr/>
      </xdr:nvSpPr>
      <xdr:spPr>
        <a:xfrm>
          <a:off x="143510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138689</xdr:rowOff>
    </xdr:from>
    <xdr:ext cx="762000" cy="259045"/>
    <xdr:sp macro="" textlink="">
      <xdr:nvSpPr>
        <xdr:cNvPr id="286" name="テキスト ボックス 285"/>
        <xdr:cNvSpPr txBox="1"/>
      </xdr:nvSpPr>
      <xdr:spPr>
        <a:xfrm>
          <a:off x="14020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87" name="楕円 286"/>
        <xdr:cNvSpPr/>
      </xdr:nvSpPr>
      <xdr:spPr>
        <a:xfrm>
          <a:off x="13462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88" name="テキスト ボックス 287"/>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本町の人口千人当たりの職員数は、全国平均及び山梨県平均を大きく上回り、類似団体においては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団体中</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位となっている。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年々指数が増加しているが、これは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を超える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ペースで進む人口減少に因るところが大きい。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人件費でも見られたように、本町</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行政範囲が広域であることから、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一</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定規模の職員数を確保し公共施設の管理を行っているため、類似団体平均と比較して職員数が多くなっていることも要因と考える。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今後も人口減少により、指数の上昇が見込まれるが、公共施設の適正配置等により行政の効率化を進め、より適正な定員管理に努める。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70282</xdr:rowOff>
    </xdr:from>
    <xdr:to>
      <xdr:col>81</xdr:col>
      <xdr:colOff>44450</xdr:colOff>
      <xdr:row>67</xdr:row>
      <xdr:rowOff>2311</xdr:rowOff>
    </xdr:to>
    <xdr:cxnSp macro="">
      <xdr:nvCxnSpPr>
        <xdr:cNvPr id="315" name="直線コネクタ 314"/>
        <xdr:cNvCxnSpPr/>
      </xdr:nvCxnSpPr>
      <xdr:spPr>
        <a:xfrm flipV="1">
          <a:off x="17018000" y="10357282"/>
          <a:ext cx="0" cy="11321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145838</xdr:rowOff>
    </xdr:from>
    <xdr:ext cx="762000" cy="259045"/>
    <xdr:sp macro="" textlink="">
      <xdr:nvSpPr>
        <xdr:cNvPr id="316" name="定員管理の状況最小値テキスト"/>
        <xdr:cNvSpPr txBox="1"/>
      </xdr:nvSpPr>
      <xdr:spPr>
        <a:xfrm>
          <a:off x="17106900" y="1146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2311</xdr:rowOff>
    </xdr:from>
    <xdr:to>
      <xdr:col>81</xdr:col>
      <xdr:colOff>133350</xdr:colOff>
      <xdr:row>67</xdr:row>
      <xdr:rowOff>2311</xdr:rowOff>
    </xdr:to>
    <xdr:cxnSp macro="">
      <xdr:nvCxnSpPr>
        <xdr:cNvPr id="317" name="直線コネクタ 316"/>
        <xdr:cNvCxnSpPr/>
      </xdr:nvCxnSpPr>
      <xdr:spPr>
        <a:xfrm>
          <a:off x="16929100" y="1148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156659</xdr:rowOff>
    </xdr:from>
    <xdr:ext cx="762000" cy="259045"/>
    <xdr:sp macro="" textlink="">
      <xdr:nvSpPr>
        <xdr:cNvPr id="318" name="定員管理の状況最大値テキスト"/>
        <xdr:cNvSpPr txBox="1"/>
      </xdr:nvSpPr>
      <xdr:spPr>
        <a:xfrm>
          <a:off x="17106900" y="10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70282</xdr:rowOff>
    </xdr:from>
    <xdr:to>
      <xdr:col>81</xdr:col>
      <xdr:colOff>133350</xdr:colOff>
      <xdr:row>60</xdr:row>
      <xdr:rowOff>70282</xdr:rowOff>
    </xdr:to>
    <xdr:cxnSp macro="">
      <xdr:nvCxnSpPr>
        <xdr:cNvPr id="319" name="直線コネクタ 318"/>
        <xdr:cNvCxnSpPr/>
      </xdr:nvCxnSpPr>
      <xdr:spPr>
        <a:xfrm>
          <a:off x="16929100" y="1035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163652</xdr:rowOff>
    </xdr:from>
    <xdr:to>
      <xdr:col>81</xdr:col>
      <xdr:colOff>44450</xdr:colOff>
      <xdr:row>63</xdr:row>
      <xdr:rowOff>18745</xdr:rowOff>
    </xdr:to>
    <xdr:cxnSp macro="">
      <xdr:nvCxnSpPr>
        <xdr:cNvPr id="320" name="直線コネクタ 319"/>
        <xdr:cNvCxnSpPr/>
      </xdr:nvCxnSpPr>
      <xdr:spPr>
        <a:xfrm>
          <a:off x="16179800" y="10793552"/>
          <a:ext cx="8382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89450</xdr:rowOff>
    </xdr:from>
    <xdr:ext cx="762000" cy="259045"/>
    <xdr:sp macro="" textlink="">
      <xdr:nvSpPr>
        <xdr:cNvPr id="321" name="定員管理の状況平均値テキスト"/>
        <xdr:cNvSpPr txBox="1"/>
      </xdr:nvSpPr>
      <xdr:spPr>
        <a:xfrm>
          <a:off x="17106900" y="10376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72923</xdr:rowOff>
    </xdr:from>
    <xdr:to>
      <xdr:col>81</xdr:col>
      <xdr:colOff>95250</xdr:colOff>
      <xdr:row>62</xdr:row>
      <xdr:rowOff>3073</xdr:rowOff>
    </xdr:to>
    <xdr:sp macro="" textlink="">
      <xdr:nvSpPr>
        <xdr:cNvPr id="322" name="フローチャート: 判断 321"/>
        <xdr:cNvSpPr/>
      </xdr:nvSpPr>
      <xdr:spPr>
        <a:xfrm>
          <a:off x="169672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138075</xdr:rowOff>
    </xdr:from>
    <xdr:to>
      <xdr:col>77</xdr:col>
      <xdr:colOff>44450</xdr:colOff>
      <xdr:row>62</xdr:row>
      <xdr:rowOff>163652</xdr:rowOff>
    </xdr:to>
    <xdr:cxnSp macro="">
      <xdr:nvCxnSpPr>
        <xdr:cNvPr id="323" name="直線コネクタ 322"/>
        <xdr:cNvCxnSpPr/>
      </xdr:nvCxnSpPr>
      <xdr:spPr>
        <a:xfrm>
          <a:off x="15290800" y="10767975"/>
          <a:ext cx="889000" cy="2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60858</xdr:rowOff>
    </xdr:from>
    <xdr:to>
      <xdr:col>77</xdr:col>
      <xdr:colOff>95250</xdr:colOff>
      <xdr:row>61</xdr:row>
      <xdr:rowOff>162458</xdr:rowOff>
    </xdr:to>
    <xdr:sp macro="" textlink="">
      <xdr:nvSpPr>
        <xdr:cNvPr id="324" name="フローチャート: 判断 323"/>
        <xdr:cNvSpPr/>
      </xdr:nvSpPr>
      <xdr:spPr>
        <a:xfrm>
          <a:off x="16129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1185</xdr:rowOff>
    </xdr:from>
    <xdr:ext cx="736600" cy="259045"/>
    <xdr:sp macro="" textlink="">
      <xdr:nvSpPr>
        <xdr:cNvPr id="325" name="テキスト ボックス 324"/>
        <xdr:cNvSpPr txBox="1"/>
      </xdr:nvSpPr>
      <xdr:spPr>
        <a:xfrm>
          <a:off x="15798800" y="10288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115392</xdr:rowOff>
    </xdr:from>
    <xdr:to>
      <xdr:col>72</xdr:col>
      <xdr:colOff>203200</xdr:colOff>
      <xdr:row>62</xdr:row>
      <xdr:rowOff>138075</xdr:rowOff>
    </xdr:to>
    <xdr:cxnSp macro="">
      <xdr:nvCxnSpPr>
        <xdr:cNvPr id="326" name="直線コネクタ 325"/>
        <xdr:cNvCxnSpPr/>
      </xdr:nvCxnSpPr>
      <xdr:spPr>
        <a:xfrm>
          <a:off x="14401800" y="10745292"/>
          <a:ext cx="889000" cy="2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47828</xdr:rowOff>
    </xdr:from>
    <xdr:to>
      <xdr:col>73</xdr:col>
      <xdr:colOff>44450</xdr:colOff>
      <xdr:row>61</xdr:row>
      <xdr:rowOff>149428</xdr:rowOff>
    </xdr:to>
    <xdr:sp macro="" textlink="">
      <xdr:nvSpPr>
        <xdr:cNvPr id="327" name="フローチャート: 判断 326"/>
        <xdr:cNvSpPr/>
      </xdr:nvSpPr>
      <xdr:spPr>
        <a:xfrm>
          <a:off x="15240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159605</xdr:rowOff>
    </xdr:from>
    <xdr:ext cx="762000" cy="259045"/>
    <xdr:sp macro="" textlink="">
      <xdr:nvSpPr>
        <xdr:cNvPr id="328" name="テキスト ボックス 327"/>
        <xdr:cNvSpPr txBox="1"/>
      </xdr:nvSpPr>
      <xdr:spPr>
        <a:xfrm>
          <a:off x="14909800" y="1027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75819</xdr:rowOff>
    </xdr:from>
    <xdr:to>
      <xdr:col>68</xdr:col>
      <xdr:colOff>152400</xdr:colOff>
      <xdr:row>62</xdr:row>
      <xdr:rowOff>115392</xdr:rowOff>
    </xdr:to>
    <xdr:cxnSp macro="">
      <xdr:nvCxnSpPr>
        <xdr:cNvPr id="329" name="直線コネクタ 328"/>
        <xdr:cNvCxnSpPr/>
      </xdr:nvCxnSpPr>
      <xdr:spPr>
        <a:xfrm>
          <a:off x="13512800" y="10705719"/>
          <a:ext cx="889000" cy="3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43967</xdr:rowOff>
    </xdr:from>
    <xdr:to>
      <xdr:col>68</xdr:col>
      <xdr:colOff>203200</xdr:colOff>
      <xdr:row>61</xdr:row>
      <xdr:rowOff>145567</xdr:rowOff>
    </xdr:to>
    <xdr:sp macro="" textlink="">
      <xdr:nvSpPr>
        <xdr:cNvPr id="330" name="フローチャート: 判断 329"/>
        <xdr:cNvSpPr/>
      </xdr:nvSpPr>
      <xdr:spPr>
        <a:xfrm>
          <a:off x="14351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155744</xdr:rowOff>
    </xdr:from>
    <xdr:ext cx="762000" cy="259045"/>
    <xdr:sp macro="" textlink="">
      <xdr:nvSpPr>
        <xdr:cNvPr id="331" name="テキスト ボックス 330"/>
        <xdr:cNvSpPr txBox="1"/>
      </xdr:nvSpPr>
      <xdr:spPr>
        <a:xfrm>
          <a:off x="14020800" y="1027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46863</xdr:rowOff>
    </xdr:from>
    <xdr:to>
      <xdr:col>64</xdr:col>
      <xdr:colOff>152400</xdr:colOff>
      <xdr:row>61</xdr:row>
      <xdr:rowOff>148463</xdr:rowOff>
    </xdr:to>
    <xdr:sp macro="" textlink="">
      <xdr:nvSpPr>
        <xdr:cNvPr id="332" name="フローチャート: 判断 331"/>
        <xdr:cNvSpPr/>
      </xdr:nvSpPr>
      <xdr:spPr>
        <a:xfrm>
          <a:off x="13462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158640</xdr:rowOff>
    </xdr:from>
    <xdr:ext cx="762000" cy="259045"/>
    <xdr:sp macro="" textlink="">
      <xdr:nvSpPr>
        <xdr:cNvPr id="333" name="テキスト ボックス 332"/>
        <xdr:cNvSpPr txBox="1"/>
      </xdr:nvSpPr>
      <xdr:spPr>
        <a:xfrm>
          <a:off x="13131800" y="102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139395</xdr:rowOff>
    </xdr:from>
    <xdr:to>
      <xdr:col>81</xdr:col>
      <xdr:colOff>95250</xdr:colOff>
      <xdr:row>63</xdr:row>
      <xdr:rowOff>69545</xdr:rowOff>
    </xdr:to>
    <xdr:sp macro="" textlink="">
      <xdr:nvSpPr>
        <xdr:cNvPr id="339" name="楕円 338"/>
        <xdr:cNvSpPr/>
      </xdr:nvSpPr>
      <xdr:spPr>
        <a:xfrm>
          <a:off x="16967200" y="1076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111472</xdr:rowOff>
    </xdr:from>
    <xdr:ext cx="762000" cy="259045"/>
    <xdr:sp macro="" textlink="">
      <xdr:nvSpPr>
        <xdr:cNvPr id="340" name="定員管理の状況該当値テキスト"/>
        <xdr:cNvSpPr txBox="1"/>
      </xdr:nvSpPr>
      <xdr:spPr>
        <a:xfrm>
          <a:off x="17106900" y="1074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112852</xdr:rowOff>
    </xdr:from>
    <xdr:to>
      <xdr:col>77</xdr:col>
      <xdr:colOff>95250</xdr:colOff>
      <xdr:row>63</xdr:row>
      <xdr:rowOff>43002</xdr:rowOff>
    </xdr:to>
    <xdr:sp macro="" textlink="">
      <xdr:nvSpPr>
        <xdr:cNvPr id="341" name="楕円 340"/>
        <xdr:cNvSpPr/>
      </xdr:nvSpPr>
      <xdr:spPr>
        <a:xfrm>
          <a:off x="16129000" y="1074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27779</xdr:rowOff>
    </xdr:from>
    <xdr:ext cx="736600" cy="259045"/>
    <xdr:sp macro="" textlink="">
      <xdr:nvSpPr>
        <xdr:cNvPr id="342" name="テキスト ボックス 341"/>
        <xdr:cNvSpPr txBox="1"/>
      </xdr:nvSpPr>
      <xdr:spPr>
        <a:xfrm>
          <a:off x="15798800" y="10829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87275</xdr:rowOff>
    </xdr:from>
    <xdr:to>
      <xdr:col>73</xdr:col>
      <xdr:colOff>44450</xdr:colOff>
      <xdr:row>63</xdr:row>
      <xdr:rowOff>17425</xdr:rowOff>
    </xdr:to>
    <xdr:sp macro="" textlink="">
      <xdr:nvSpPr>
        <xdr:cNvPr id="343" name="楕円 342"/>
        <xdr:cNvSpPr/>
      </xdr:nvSpPr>
      <xdr:spPr>
        <a:xfrm>
          <a:off x="15240000" y="107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2202</xdr:rowOff>
    </xdr:from>
    <xdr:ext cx="762000" cy="259045"/>
    <xdr:sp macro="" textlink="">
      <xdr:nvSpPr>
        <xdr:cNvPr id="344" name="テキスト ボックス 343"/>
        <xdr:cNvSpPr txBox="1"/>
      </xdr:nvSpPr>
      <xdr:spPr>
        <a:xfrm>
          <a:off x="14909800" y="10803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64592</xdr:rowOff>
    </xdr:from>
    <xdr:to>
      <xdr:col>68</xdr:col>
      <xdr:colOff>203200</xdr:colOff>
      <xdr:row>62</xdr:row>
      <xdr:rowOff>166192</xdr:rowOff>
    </xdr:to>
    <xdr:sp macro="" textlink="">
      <xdr:nvSpPr>
        <xdr:cNvPr id="345" name="楕円 344"/>
        <xdr:cNvSpPr/>
      </xdr:nvSpPr>
      <xdr:spPr>
        <a:xfrm>
          <a:off x="14351000" y="1069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150969</xdr:rowOff>
    </xdr:from>
    <xdr:ext cx="762000" cy="259045"/>
    <xdr:sp macro="" textlink="">
      <xdr:nvSpPr>
        <xdr:cNvPr id="346" name="テキスト ボックス 345"/>
        <xdr:cNvSpPr txBox="1"/>
      </xdr:nvSpPr>
      <xdr:spPr>
        <a:xfrm>
          <a:off x="14020800" y="1078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25019</xdr:rowOff>
    </xdr:from>
    <xdr:to>
      <xdr:col>64</xdr:col>
      <xdr:colOff>152400</xdr:colOff>
      <xdr:row>62</xdr:row>
      <xdr:rowOff>126619</xdr:rowOff>
    </xdr:to>
    <xdr:sp macro="" textlink="">
      <xdr:nvSpPr>
        <xdr:cNvPr id="347" name="楕円 346"/>
        <xdr:cNvSpPr/>
      </xdr:nvSpPr>
      <xdr:spPr>
        <a:xfrm>
          <a:off x="13462000" y="1065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111396</xdr:rowOff>
    </xdr:from>
    <xdr:ext cx="762000" cy="259045"/>
    <xdr:sp macro="" textlink="">
      <xdr:nvSpPr>
        <xdr:cNvPr id="348" name="テキスト ボックス 347"/>
        <xdr:cNvSpPr txBox="1"/>
      </xdr:nvSpPr>
      <xdr:spPr>
        <a:xfrm>
          <a:off x="13131800" y="10741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本町の実質公債費比率は、マイナス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％となり、全国平均を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ﾎﾟｲﾝﾄ、山梨県平均を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ﾎﾟｲﾝﾄそれぞれ大きく下回り、類似団体においては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団体中</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位と、非常に良好な状況を保っている。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これは繰上償還等による公債費の削減及び特定財源の積極的な活用の結果である。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しかしながら、今後は「まち・ひと・しごと創生総合戦略」に伴う事業の実施や各公共施設の更新、また、大型建設事業の実施を控え、公債費増大が懸念されることから、中長期的な財政ビジョンをもちつつ公債費管理の取組みを進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54187</xdr:rowOff>
    </xdr:from>
    <xdr:to>
      <xdr:col>81</xdr:col>
      <xdr:colOff>44450</xdr:colOff>
      <xdr:row>45</xdr:row>
      <xdr:rowOff>138430</xdr:rowOff>
    </xdr:to>
    <xdr:cxnSp macro="">
      <xdr:nvCxnSpPr>
        <xdr:cNvPr id="376" name="直線コネクタ 375"/>
        <xdr:cNvCxnSpPr/>
      </xdr:nvCxnSpPr>
      <xdr:spPr>
        <a:xfrm flipV="1">
          <a:off x="17018000" y="639783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7" name="公債費負担の状況最小値テキスト"/>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8" name="直線コネクタ 377"/>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140564</xdr:rowOff>
    </xdr:from>
    <xdr:ext cx="762000" cy="259045"/>
    <xdr:sp macro="" textlink="">
      <xdr:nvSpPr>
        <xdr:cNvPr id="379" name="公債費負担の状況最大値テキスト"/>
        <xdr:cNvSpPr txBox="1"/>
      </xdr:nvSpPr>
      <xdr:spPr>
        <a:xfrm>
          <a:off x="17106900" y="61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54187</xdr:rowOff>
    </xdr:from>
    <xdr:to>
      <xdr:col>81</xdr:col>
      <xdr:colOff>133350</xdr:colOff>
      <xdr:row>37</xdr:row>
      <xdr:rowOff>54187</xdr:rowOff>
    </xdr:to>
    <xdr:cxnSp macro="">
      <xdr:nvCxnSpPr>
        <xdr:cNvPr id="380" name="直線コネクタ 379"/>
        <xdr:cNvCxnSpPr/>
      </xdr:nvCxnSpPr>
      <xdr:spPr>
        <a:xfrm>
          <a:off x="16929100" y="63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54187</xdr:rowOff>
    </xdr:from>
    <xdr:to>
      <xdr:col>81</xdr:col>
      <xdr:colOff>44450</xdr:colOff>
      <xdr:row>37</xdr:row>
      <xdr:rowOff>86360</xdr:rowOff>
    </xdr:to>
    <xdr:cxnSp macro="">
      <xdr:nvCxnSpPr>
        <xdr:cNvPr id="381" name="直線コネクタ 380"/>
        <xdr:cNvCxnSpPr/>
      </xdr:nvCxnSpPr>
      <xdr:spPr>
        <a:xfrm flipV="1">
          <a:off x="16179800" y="639783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110083</xdr:rowOff>
    </xdr:from>
    <xdr:ext cx="762000" cy="259045"/>
    <xdr:sp macro="" textlink="">
      <xdr:nvSpPr>
        <xdr:cNvPr id="382" name="公債費負担の状況平均値テキスト"/>
        <xdr:cNvSpPr txBox="1"/>
      </xdr:nvSpPr>
      <xdr:spPr>
        <a:xfrm>
          <a:off x="17106900" y="7139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383" name="フローチャート: 判断 382"/>
        <xdr:cNvSpPr/>
      </xdr:nvSpPr>
      <xdr:spPr>
        <a:xfrm>
          <a:off x="169672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86360</xdr:rowOff>
    </xdr:from>
    <xdr:to>
      <xdr:col>77</xdr:col>
      <xdr:colOff>44450</xdr:colOff>
      <xdr:row>37</xdr:row>
      <xdr:rowOff>150707</xdr:rowOff>
    </xdr:to>
    <xdr:cxnSp macro="">
      <xdr:nvCxnSpPr>
        <xdr:cNvPr id="384" name="直線コネクタ 383"/>
        <xdr:cNvCxnSpPr/>
      </xdr:nvCxnSpPr>
      <xdr:spPr>
        <a:xfrm flipV="1">
          <a:off x="15290800" y="643001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129963</xdr:rowOff>
    </xdr:from>
    <xdr:to>
      <xdr:col>77</xdr:col>
      <xdr:colOff>95250</xdr:colOff>
      <xdr:row>42</xdr:row>
      <xdr:rowOff>60113</xdr:rowOff>
    </xdr:to>
    <xdr:sp macro="" textlink="">
      <xdr:nvSpPr>
        <xdr:cNvPr id="385" name="フローチャート: 判断 384"/>
        <xdr:cNvSpPr/>
      </xdr:nvSpPr>
      <xdr:spPr>
        <a:xfrm>
          <a:off x="16129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44890</xdr:rowOff>
    </xdr:from>
    <xdr:ext cx="736600" cy="259045"/>
    <xdr:sp macro="" textlink="">
      <xdr:nvSpPr>
        <xdr:cNvPr id="386" name="テキスト ボックス 385"/>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150707</xdr:rowOff>
    </xdr:from>
    <xdr:to>
      <xdr:col>72</xdr:col>
      <xdr:colOff>203200</xdr:colOff>
      <xdr:row>38</xdr:row>
      <xdr:rowOff>148167</xdr:rowOff>
    </xdr:to>
    <xdr:cxnSp macro="">
      <xdr:nvCxnSpPr>
        <xdr:cNvPr id="387" name="直線コネクタ 386"/>
        <xdr:cNvCxnSpPr/>
      </xdr:nvCxnSpPr>
      <xdr:spPr>
        <a:xfrm flipV="1">
          <a:off x="14401800" y="6494357"/>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89" name="テキスト ボックス 388"/>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148167</xdr:rowOff>
    </xdr:from>
    <xdr:to>
      <xdr:col>68</xdr:col>
      <xdr:colOff>152400</xdr:colOff>
      <xdr:row>40</xdr:row>
      <xdr:rowOff>6350</xdr:rowOff>
    </xdr:to>
    <xdr:cxnSp macro="">
      <xdr:nvCxnSpPr>
        <xdr:cNvPr id="390" name="直線コネクタ 389"/>
        <xdr:cNvCxnSpPr/>
      </xdr:nvCxnSpPr>
      <xdr:spPr>
        <a:xfrm flipV="1">
          <a:off x="13512800" y="666326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392" name="テキスト ボックス 391"/>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3" name="フローチャート: 判断 392"/>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133367</xdr:rowOff>
    </xdr:from>
    <xdr:ext cx="762000" cy="259045"/>
    <xdr:sp macro="" textlink="">
      <xdr:nvSpPr>
        <xdr:cNvPr id="394" name="テキスト ボックス 393"/>
        <xdr:cNvSpPr txBox="1"/>
      </xdr:nvSpPr>
      <xdr:spPr>
        <a:xfrm>
          <a:off x="13131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3387</xdr:rowOff>
    </xdr:from>
    <xdr:to>
      <xdr:col>81</xdr:col>
      <xdr:colOff>95250</xdr:colOff>
      <xdr:row>37</xdr:row>
      <xdr:rowOff>104987</xdr:rowOff>
    </xdr:to>
    <xdr:sp macro="" textlink="">
      <xdr:nvSpPr>
        <xdr:cNvPr id="400" name="楕円 399"/>
        <xdr:cNvSpPr/>
      </xdr:nvSpPr>
      <xdr:spPr>
        <a:xfrm>
          <a:off x="169672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96114</xdr:rowOff>
    </xdr:from>
    <xdr:ext cx="762000" cy="259045"/>
    <xdr:sp macro="" textlink="">
      <xdr:nvSpPr>
        <xdr:cNvPr id="401" name="公債費負担の状況該当値テキスト"/>
        <xdr:cNvSpPr txBox="1"/>
      </xdr:nvSpPr>
      <xdr:spPr>
        <a:xfrm>
          <a:off x="17106900" y="6268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35560</xdr:rowOff>
    </xdr:from>
    <xdr:to>
      <xdr:col>77</xdr:col>
      <xdr:colOff>95250</xdr:colOff>
      <xdr:row>37</xdr:row>
      <xdr:rowOff>137160</xdr:rowOff>
    </xdr:to>
    <xdr:sp macro="" textlink="">
      <xdr:nvSpPr>
        <xdr:cNvPr id="402" name="楕円 401"/>
        <xdr:cNvSpPr/>
      </xdr:nvSpPr>
      <xdr:spPr>
        <a:xfrm>
          <a:off x="16129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147337</xdr:rowOff>
    </xdr:from>
    <xdr:ext cx="736600" cy="259045"/>
    <xdr:sp macro="" textlink="">
      <xdr:nvSpPr>
        <xdr:cNvPr id="403" name="テキスト ボックス 402"/>
        <xdr:cNvSpPr txBox="1"/>
      </xdr:nvSpPr>
      <xdr:spPr>
        <a:xfrm>
          <a:off x="15798800" y="614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99907</xdr:rowOff>
    </xdr:from>
    <xdr:to>
      <xdr:col>73</xdr:col>
      <xdr:colOff>44450</xdr:colOff>
      <xdr:row>38</xdr:row>
      <xdr:rowOff>30057</xdr:rowOff>
    </xdr:to>
    <xdr:sp macro="" textlink="">
      <xdr:nvSpPr>
        <xdr:cNvPr id="404" name="楕円 403"/>
        <xdr:cNvSpPr/>
      </xdr:nvSpPr>
      <xdr:spPr>
        <a:xfrm>
          <a:off x="15240000" y="644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40234</xdr:rowOff>
    </xdr:from>
    <xdr:ext cx="762000" cy="259045"/>
    <xdr:sp macro="" textlink="">
      <xdr:nvSpPr>
        <xdr:cNvPr id="405" name="テキスト ボックス 404"/>
        <xdr:cNvSpPr txBox="1"/>
      </xdr:nvSpPr>
      <xdr:spPr>
        <a:xfrm>
          <a:off x="14909800" y="621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97367</xdr:rowOff>
    </xdr:from>
    <xdr:to>
      <xdr:col>68</xdr:col>
      <xdr:colOff>203200</xdr:colOff>
      <xdr:row>39</xdr:row>
      <xdr:rowOff>27517</xdr:rowOff>
    </xdr:to>
    <xdr:sp macro="" textlink="">
      <xdr:nvSpPr>
        <xdr:cNvPr id="406" name="楕円 405"/>
        <xdr:cNvSpPr/>
      </xdr:nvSpPr>
      <xdr:spPr>
        <a:xfrm>
          <a:off x="14351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407" name="テキスト ボックス 406"/>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08" name="楕円 407"/>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409" name="テキスト ボックス 408"/>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本町の将来負担比率は、将来負担額を基金や特定財源見込額等の合計が上回ったため、比率が算出されない、非常に良好な状況となった。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こうした状況は、地方債の繰上償還等による公債費の削減や、将来を見越した基金の計画的な積み増しを進めてきた結果である。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しかしながら、高度経済成長期に整備された生活基盤（水道・道路・下水道等）施設や各種公共施設等の一斉更新時期が迫っているなど、今後将来負担額の増加が予想されることから、引き続き計画的な財政運営を行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154025</xdr:rowOff>
    </xdr:to>
    <xdr:cxnSp macro="">
      <xdr:nvCxnSpPr>
        <xdr:cNvPr id="436" name="直線コネクタ 435"/>
        <xdr:cNvCxnSpPr/>
      </xdr:nvCxnSpPr>
      <xdr:spPr>
        <a:xfrm flipV="1">
          <a:off x="17018000" y="2451100"/>
          <a:ext cx="0" cy="1474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126102</xdr:rowOff>
    </xdr:from>
    <xdr:ext cx="762000" cy="259045"/>
    <xdr:sp macro="" textlink="">
      <xdr:nvSpPr>
        <xdr:cNvPr id="437" name="将来負担の状況最小値テキスト"/>
        <xdr:cNvSpPr txBox="1"/>
      </xdr:nvSpPr>
      <xdr:spPr>
        <a:xfrm>
          <a:off x="17106900" y="389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154025</xdr:rowOff>
    </xdr:from>
    <xdr:to>
      <xdr:col>81</xdr:col>
      <xdr:colOff>133350</xdr:colOff>
      <xdr:row>22</xdr:row>
      <xdr:rowOff>154025</xdr:rowOff>
    </xdr:to>
    <xdr:cxnSp macro="">
      <xdr:nvCxnSpPr>
        <xdr:cNvPr id="438" name="直線コネクタ 437"/>
        <xdr:cNvCxnSpPr/>
      </xdr:nvCxnSpPr>
      <xdr:spPr>
        <a:xfrm>
          <a:off x="16929100" y="392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1998</xdr:rowOff>
    </xdr:from>
    <xdr:ext cx="762000" cy="259045"/>
    <xdr:sp macro="" textlink="">
      <xdr:nvSpPr>
        <xdr:cNvPr id="441" name="将来負担の状況平均値テキスト"/>
        <xdr:cNvSpPr txBox="1"/>
      </xdr:nvSpPr>
      <xdr:spPr>
        <a:xfrm>
          <a:off x="17106900" y="2402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29921</xdr:rowOff>
    </xdr:from>
    <xdr:to>
      <xdr:col>81</xdr:col>
      <xdr:colOff>95250</xdr:colOff>
      <xdr:row>14</xdr:row>
      <xdr:rowOff>131521</xdr:rowOff>
    </xdr:to>
    <xdr:sp macro="" textlink="">
      <xdr:nvSpPr>
        <xdr:cNvPr id="442" name="フローチャート: 判断 441"/>
        <xdr:cNvSpPr/>
      </xdr:nvSpPr>
      <xdr:spPr>
        <a:xfrm>
          <a:off x="16967200" y="243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5" name="フローチャート: 判断 444"/>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6" name="テキスト ボックス 445"/>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7" name="フローチャート: 判断 446"/>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8" name="テキスト ボックス 447"/>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126441</xdr:rowOff>
    </xdr:from>
    <xdr:to>
      <xdr:col>64</xdr:col>
      <xdr:colOff>152400</xdr:colOff>
      <xdr:row>15</xdr:row>
      <xdr:rowOff>56591</xdr:rowOff>
    </xdr:to>
    <xdr:sp macro="" textlink="">
      <xdr:nvSpPr>
        <xdr:cNvPr id="449" name="フローチャート: 判断 448"/>
        <xdr:cNvSpPr/>
      </xdr:nvSpPr>
      <xdr:spPr>
        <a:xfrm>
          <a:off x="13462000" y="252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66768</xdr:rowOff>
    </xdr:from>
    <xdr:ext cx="762000" cy="259045"/>
    <xdr:sp macro="" textlink="">
      <xdr:nvSpPr>
        <xdr:cNvPr id="450" name="テキスト ボックス 449"/>
        <xdr:cNvSpPr txBox="1"/>
      </xdr:nvSpPr>
      <xdr:spPr>
        <a:xfrm>
          <a:off x="13131800" y="22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11,406
11,297
301.98
9,463,298
8,610,051
816,648
5,741,513
5,581,171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本町の人件費における経常収支比率は、全国平均を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ﾎﾟｲﾝﾄ下回り、山梨県平均を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ﾎﾟｲﾝﾄ上回る結果となり、類似団体においては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団体中</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位となっている。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前項の中でも触れたように、行政組織や公共施設の配置等ある一定規模の職員数を確保し、公共施設の管理を行っているため、類似団体平均と比較して職員数が多くなっている状況が主な要因と考える。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厳しい財政状況において、今後、公共施設の指定管理者制度を含め、適切な配置等の検討を行い、また定員管理と人事評価を並行し、給与水準の適正化に努める。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19558</xdr:rowOff>
    </xdr:from>
    <xdr:to>
      <xdr:col>24</xdr:col>
      <xdr:colOff>25400</xdr:colOff>
      <xdr:row>41</xdr:row>
      <xdr:rowOff>152146</xdr:rowOff>
    </xdr:to>
    <xdr:cxnSp macro="">
      <xdr:nvCxnSpPr>
        <xdr:cNvPr id="59" name="直線コネクタ 58"/>
        <xdr:cNvCxnSpPr/>
      </xdr:nvCxnSpPr>
      <xdr:spPr>
        <a:xfrm flipV="1">
          <a:off x="4826000" y="602030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124223</xdr:rowOff>
    </xdr:from>
    <xdr:ext cx="762000" cy="259045"/>
    <xdr:sp macro="" textlink="">
      <xdr:nvSpPr>
        <xdr:cNvPr id="60" name="人件費最小値テキスト"/>
        <xdr:cNvSpPr txBox="1"/>
      </xdr:nvSpPr>
      <xdr:spPr>
        <a:xfrm>
          <a:off x="4914900" y="715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152146</xdr:rowOff>
    </xdr:from>
    <xdr:to>
      <xdr:col>24</xdr:col>
      <xdr:colOff>114300</xdr:colOff>
      <xdr:row>41</xdr:row>
      <xdr:rowOff>152146</xdr:rowOff>
    </xdr:to>
    <xdr:cxnSp macro="">
      <xdr:nvCxnSpPr>
        <xdr:cNvPr id="61" name="直線コネクタ 60"/>
        <xdr:cNvCxnSpPr/>
      </xdr:nvCxnSpPr>
      <xdr:spPr>
        <a:xfrm>
          <a:off x="4737100" y="71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105935</xdr:rowOff>
    </xdr:from>
    <xdr:ext cx="762000" cy="259045"/>
    <xdr:sp macro="" textlink="">
      <xdr:nvSpPr>
        <xdr:cNvPr id="62" name="人件費最大値テキスト"/>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19558</xdr:rowOff>
    </xdr:from>
    <xdr:to>
      <xdr:col>24</xdr:col>
      <xdr:colOff>114300</xdr:colOff>
      <xdr:row>35</xdr:row>
      <xdr:rowOff>19558</xdr:rowOff>
    </xdr:to>
    <xdr:cxnSp macro="">
      <xdr:nvCxnSpPr>
        <xdr:cNvPr id="63" name="直線コネクタ 62"/>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145288</xdr:rowOff>
    </xdr:from>
    <xdr:to>
      <xdr:col>24</xdr:col>
      <xdr:colOff>25400</xdr:colOff>
      <xdr:row>36</xdr:row>
      <xdr:rowOff>154432</xdr:rowOff>
    </xdr:to>
    <xdr:cxnSp macro="">
      <xdr:nvCxnSpPr>
        <xdr:cNvPr id="64" name="直線コネクタ 63"/>
        <xdr:cNvCxnSpPr/>
      </xdr:nvCxnSpPr>
      <xdr:spPr>
        <a:xfrm>
          <a:off x="3987800" y="631748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130573</xdr:rowOff>
    </xdr:from>
    <xdr:ext cx="762000" cy="259045"/>
    <xdr:sp macro="" textlink="">
      <xdr:nvSpPr>
        <xdr:cNvPr id="65" name="人件費平均値テキスト"/>
        <xdr:cNvSpPr txBox="1"/>
      </xdr:nvSpPr>
      <xdr:spPr>
        <a:xfrm>
          <a:off x="4914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99568</xdr:rowOff>
    </xdr:from>
    <xdr:to>
      <xdr:col>19</xdr:col>
      <xdr:colOff>187325</xdr:colOff>
      <xdr:row>36</xdr:row>
      <xdr:rowOff>145288</xdr:rowOff>
    </xdr:to>
    <xdr:cxnSp macro="">
      <xdr:nvCxnSpPr>
        <xdr:cNvPr id="67" name="直線コネクタ 66"/>
        <xdr:cNvCxnSpPr/>
      </xdr:nvCxnSpPr>
      <xdr:spPr>
        <a:xfrm>
          <a:off x="3098800" y="62717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44704</xdr:rowOff>
    </xdr:from>
    <xdr:to>
      <xdr:col>15</xdr:col>
      <xdr:colOff>98425</xdr:colOff>
      <xdr:row>36</xdr:row>
      <xdr:rowOff>99568</xdr:rowOff>
    </xdr:to>
    <xdr:cxnSp macro="">
      <xdr:nvCxnSpPr>
        <xdr:cNvPr id="70" name="直線コネクタ 69"/>
        <xdr:cNvCxnSpPr/>
      </xdr:nvCxnSpPr>
      <xdr:spPr>
        <a:xfrm>
          <a:off x="2209800" y="62169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165862</xdr:rowOff>
    </xdr:from>
    <xdr:to>
      <xdr:col>11</xdr:col>
      <xdr:colOff>9525</xdr:colOff>
      <xdr:row>36</xdr:row>
      <xdr:rowOff>44704</xdr:rowOff>
    </xdr:to>
    <xdr:cxnSp macro="">
      <xdr:nvCxnSpPr>
        <xdr:cNvPr id="73" name="直線コネクタ 72"/>
        <xdr:cNvCxnSpPr/>
      </xdr:nvCxnSpPr>
      <xdr:spPr>
        <a:xfrm>
          <a:off x="1320800" y="61666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75" name="テキスト ボックス 74"/>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76" name="フローチャート: 判断 75"/>
        <xdr:cNvSpPr/>
      </xdr:nvSpPr>
      <xdr:spPr>
        <a:xfrm>
          <a:off x="1270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32275</xdr:rowOff>
    </xdr:from>
    <xdr:ext cx="762000" cy="259045"/>
    <xdr:sp macro="" textlink="">
      <xdr:nvSpPr>
        <xdr:cNvPr id="77" name="テキスト ボックス 76"/>
        <xdr:cNvSpPr txBox="1"/>
      </xdr:nvSpPr>
      <xdr:spPr>
        <a:xfrm>
          <a:off x="939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103632</xdr:rowOff>
    </xdr:from>
    <xdr:to>
      <xdr:col>24</xdr:col>
      <xdr:colOff>76200</xdr:colOff>
      <xdr:row>37</xdr:row>
      <xdr:rowOff>33782</xdr:rowOff>
    </xdr:to>
    <xdr:sp macro="" textlink="">
      <xdr:nvSpPr>
        <xdr:cNvPr id="83" name="楕円 82"/>
        <xdr:cNvSpPr/>
      </xdr:nvSpPr>
      <xdr:spPr>
        <a:xfrm>
          <a:off x="4775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120159</xdr:rowOff>
    </xdr:from>
    <xdr:ext cx="762000" cy="259045"/>
    <xdr:sp macro="" textlink="">
      <xdr:nvSpPr>
        <xdr:cNvPr id="84" name="人件費該当値テキスト"/>
        <xdr:cNvSpPr txBox="1"/>
      </xdr:nvSpPr>
      <xdr:spPr>
        <a:xfrm>
          <a:off x="4914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94488</xdr:rowOff>
    </xdr:from>
    <xdr:to>
      <xdr:col>20</xdr:col>
      <xdr:colOff>38100</xdr:colOff>
      <xdr:row>37</xdr:row>
      <xdr:rowOff>24638</xdr:rowOff>
    </xdr:to>
    <xdr:sp macro="" textlink="">
      <xdr:nvSpPr>
        <xdr:cNvPr id="85" name="楕円 84"/>
        <xdr:cNvSpPr/>
      </xdr:nvSpPr>
      <xdr:spPr>
        <a:xfrm>
          <a:off x="3937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34815</xdr:rowOff>
    </xdr:from>
    <xdr:ext cx="736600" cy="259045"/>
    <xdr:sp macro="" textlink="">
      <xdr:nvSpPr>
        <xdr:cNvPr id="86" name="テキスト ボックス 85"/>
        <xdr:cNvSpPr txBox="1"/>
      </xdr:nvSpPr>
      <xdr:spPr>
        <a:xfrm>
          <a:off x="3606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48768</xdr:rowOff>
    </xdr:from>
    <xdr:to>
      <xdr:col>15</xdr:col>
      <xdr:colOff>149225</xdr:colOff>
      <xdr:row>36</xdr:row>
      <xdr:rowOff>150368</xdr:rowOff>
    </xdr:to>
    <xdr:sp macro="" textlink="">
      <xdr:nvSpPr>
        <xdr:cNvPr id="87" name="楕円 86"/>
        <xdr:cNvSpPr/>
      </xdr:nvSpPr>
      <xdr:spPr>
        <a:xfrm>
          <a:off x="3048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160545</xdr:rowOff>
    </xdr:from>
    <xdr:ext cx="762000" cy="259045"/>
    <xdr:sp macro="" textlink="">
      <xdr:nvSpPr>
        <xdr:cNvPr id="88" name="テキスト ボックス 87"/>
        <xdr:cNvSpPr txBox="1"/>
      </xdr:nvSpPr>
      <xdr:spPr>
        <a:xfrm>
          <a:off x="2717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165354</xdr:rowOff>
    </xdr:from>
    <xdr:to>
      <xdr:col>11</xdr:col>
      <xdr:colOff>60325</xdr:colOff>
      <xdr:row>36</xdr:row>
      <xdr:rowOff>95504</xdr:rowOff>
    </xdr:to>
    <xdr:sp macro="" textlink="">
      <xdr:nvSpPr>
        <xdr:cNvPr id="89" name="楕円 88"/>
        <xdr:cNvSpPr/>
      </xdr:nvSpPr>
      <xdr:spPr>
        <a:xfrm>
          <a:off x="2159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105681</xdr:rowOff>
    </xdr:from>
    <xdr:ext cx="762000" cy="259045"/>
    <xdr:sp macro="" textlink="">
      <xdr:nvSpPr>
        <xdr:cNvPr id="90" name="テキスト ボックス 89"/>
        <xdr:cNvSpPr txBox="1"/>
      </xdr:nvSpPr>
      <xdr:spPr>
        <a:xfrm>
          <a:off x="1828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115062</xdr:rowOff>
    </xdr:from>
    <xdr:to>
      <xdr:col>6</xdr:col>
      <xdr:colOff>171450</xdr:colOff>
      <xdr:row>36</xdr:row>
      <xdr:rowOff>45212</xdr:rowOff>
    </xdr:to>
    <xdr:sp macro="" textlink="">
      <xdr:nvSpPr>
        <xdr:cNvPr id="91" name="楕円 90"/>
        <xdr:cNvSpPr/>
      </xdr:nvSpPr>
      <xdr:spPr>
        <a:xfrm>
          <a:off x="1270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55389</xdr:rowOff>
    </xdr:from>
    <xdr:ext cx="762000" cy="259045"/>
    <xdr:sp macro="" textlink="">
      <xdr:nvSpPr>
        <xdr:cNvPr id="92" name="テキスト ボックス 91"/>
        <xdr:cNvSpPr txBox="1"/>
      </xdr:nvSpPr>
      <xdr:spPr>
        <a:xfrm>
          <a:off x="939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本町の物件費における経常収支比率は、全国平均、山梨県平均を共に大きく下回る状況で、類似団体においては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団体中</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位となった。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u="none" baseline="0">
              <a:solidFill>
                <a:schemeClr val="dk1"/>
              </a:solidFill>
              <a:effectLst/>
              <a:latin typeface="ＭＳ ゴシック" panose="020B0609070205080204" pitchFamily="49" charset="-128"/>
              <a:ea typeface="ＭＳ ゴシック" panose="020B0609070205080204" pitchFamily="49" charset="-128"/>
              <a:cs typeface="+mn-cs"/>
            </a:rPr>
            <a:t>従前より進めてきた行政改革を中心とした取り組みにより職員の意識改革を重点に行政効率を重視し、徹底した管理を進めた成果と考える。</a:t>
          </a:r>
          <a:endParaRPr lang="ja-JP" altLang="ja-JP" sz="1400" u="none" baseline="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今後も引き続き、経常経費の抑制と費用対効果を勘案し、重点的に事業を進めていく。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81280</xdr:rowOff>
    </xdr:from>
    <xdr:to>
      <xdr:col>82</xdr:col>
      <xdr:colOff>107950</xdr:colOff>
      <xdr:row>21</xdr:row>
      <xdr:rowOff>16510</xdr:rowOff>
    </xdr:to>
    <xdr:cxnSp macro="">
      <xdr:nvCxnSpPr>
        <xdr:cNvPr id="120" name="直線コネクタ 119"/>
        <xdr:cNvCxnSpPr/>
      </xdr:nvCxnSpPr>
      <xdr:spPr>
        <a:xfrm flipV="1">
          <a:off x="16510000" y="248158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160037</xdr:rowOff>
    </xdr:from>
    <xdr:ext cx="762000" cy="259045"/>
    <xdr:sp macro="" textlink="">
      <xdr:nvSpPr>
        <xdr:cNvPr id="121" name="物件費最小値テキスト"/>
        <xdr:cNvSpPr txBox="1"/>
      </xdr:nvSpPr>
      <xdr:spPr>
        <a:xfrm>
          <a:off x="16598900" y="358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16510</xdr:rowOff>
    </xdr:from>
    <xdr:to>
      <xdr:col>82</xdr:col>
      <xdr:colOff>196850</xdr:colOff>
      <xdr:row>21</xdr:row>
      <xdr:rowOff>16510</xdr:rowOff>
    </xdr:to>
    <xdr:cxnSp macro="">
      <xdr:nvCxnSpPr>
        <xdr:cNvPr id="122" name="直線コネクタ 121"/>
        <xdr:cNvCxnSpPr/>
      </xdr:nvCxnSpPr>
      <xdr:spPr>
        <a:xfrm>
          <a:off x="16421100" y="361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167657</xdr:rowOff>
    </xdr:from>
    <xdr:ext cx="762000" cy="259045"/>
    <xdr:sp macro="" textlink="">
      <xdr:nvSpPr>
        <xdr:cNvPr id="123" name="物件費最大値テキスト"/>
        <xdr:cNvSpPr txBox="1"/>
      </xdr:nvSpPr>
      <xdr:spPr>
        <a:xfrm>
          <a:off x="16598900" y="222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81280</xdr:rowOff>
    </xdr:from>
    <xdr:to>
      <xdr:col>82</xdr:col>
      <xdr:colOff>196850</xdr:colOff>
      <xdr:row>14</xdr:row>
      <xdr:rowOff>81280</xdr:rowOff>
    </xdr:to>
    <xdr:cxnSp macro="">
      <xdr:nvCxnSpPr>
        <xdr:cNvPr id="124" name="直線コネクタ 123"/>
        <xdr:cNvCxnSpPr/>
      </xdr:nvCxnSpPr>
      <xdr:spPr>
        <a:xfrm>
          <a:off x="16421100" y="248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50800</xdr:rowOff>
    </xdr:from>
    <xdr:to>
      <xdr:col>82</xdr:col>
      <xdr:colOff>107950</xdr:colOff>
      <xdr:row>14</xdr:row>
      <xdr:rowOff>96520</xdr:rowOff>
    </xdr:to>
    <xdr:cxnSp macro="">
      <xdr:nvCxnSpPr>
        <xdr:cNvPr id="125" name="直線コネクタ 124"/>
        <xdr:cNvCxnSpPr/>
      </xdr:nvCxnSpPr>
      <xdr:spPr>
        <a:xfrm>
          <a:off x="15671800" y="24511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26" name="物件費平均値テキスト"/>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27" name="フローチャート: 判断 126"/>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xdr:rowOff>
    </xdr:from>
    <xdr:to>
      <xdr:col>78</xdr:col>
      <xdr:colOff>69850</xdr:colOff>
      <xdr:row>14</xdr:row>
      <xdr:rowOff>50800</xdr:rowOff>
    </xdr:to>
    <xdr:cxnSp macro="">
      <xdr:nvCxnSpPr>
        <xdr:cNvPr id="128" name="直線コネクタ 127"/>
        <xdr:cNvCxnSpPr/>
      </xdr:nvCxnSpPr>
      <xdr:spPr>
        <a:xfrm>
          <a:off x="14782800" y="241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167640</xdr:rowOff>
    </xdr:from>
    <xdr:to>
      <xdr:col>78</xdr:col>
      <xdr:colOff>120650</xdr:colOff>
      <xdr:row>17</xdr:row>
      <xdr:rowOff>97790</xdr:rowOff>
    </xdr:to>
    <xdr:sp macro="" textlink="">
      <xdr:nvSpPr>
        <xdr:cNvPr id="129" name="フローチャート: 判断 128"/>
        <xdr:cNvSpPr/>
      </xdr:nvSpPr>
      <xdr:spPr>
        <a:xfrm>
          <a:off x="15621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82567</xdr:rowOff>
    </xdr:from>
    <xdr:ext cx="736600" cy="259045"/>
    <xdr:sp macro="" textlink="">
      <xdr:nvSpPr>
        <xdr:cNvPr id="130" name="テキスト ボックス 129"/>
        <xdr:cNvSpPr txBox="1"/>
      </xdr:nvSpPr>
      <xdr:spPr>
        <a:xfrm>
          <a:off x="15290800" y="299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xdr:rowOff>
    </xdr:from>
    <xdr:to>
      <xdr:col>73</xdr:col>
      <xdr:colOff>180975</xdr:colOff>
      <xdr:row>14</xdr:row>
      <xdr:rowOff>73660</xdr:rowOff>
    </xdr:to>
    <xdr:cxnSp macro="">
      <xdr:nvCxnSpPr>
        <xdr:cNvPr id="131" name="直線コネクタ 130"/>
        <xdr:cNvCxnSpPr/>
      </xdr:nvCxnSpPr>
      <xdr:spPr>
        <a:xfrm flipV="1">
          <a:off x="13893800" y="24130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129540</xdr:rowOff>
    </xdr:from>
    <xdr:to>
      <xdr:col>74</xdr:col>
      <xdr:colOff>31750</xdr:colOff>
      <xdr:row>17</xdr:row>
      <xdr:rowOff>59690</xdr:rowOff>
    </xdr:to>
    <xdr:sp macro="" textlink="">
      <xdr:nvSpPr>
        <xdr:cNvPr id="132" name="フローチャート: 判断 131"/>
        <xdr:cNvSpPr/>
      </xdr:nvSpPr>
      <xdr:spPr>
        <a:xfrm>
          <a:off x="14732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44467</xdr:rowOff>
    </xdr:from>
    <xdr:ext cx="762000" cy="259045"/>
    <xdr:sp macro="" textlink="">
      <xdr:nvSpPr>
        <xdr:cNvPr id="133" name="テキスト ボックス 132"/>
        <xdr:cNvSpPr txBox="1"/>
      </xdr:nvSpPr>
      <xdr:spPr>
        <a:xfrm>
          <a:off x="14401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123190</xdr:rowOff>
    </xdr:from>
    <xdr:to>
      <xdr:col>69</xdr:col>
      <xdr:colOff>92075</xdr:colOff>
      <xdr:row>14</xdr:row>
      <xdr:rowOff>73660</xdr:rowOff>
    </xdr:to>
    <xdr:cxnSp macro="">
      <xdr:nvCxnSpPr>
        <xdr:cNvPr id="134" name="直線コネクタ 133"/>
        <xdr:cNvCxnSpPr/>
      </xdr:nvCxnSpPr>
      <xdr:spPr>
        <a:xfrm>
          <a:off x="13004800" y="23520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99060</xdr:rowOff>
    </xdr:from>
    <xdr:to>
      <xdr:col>69</xdr:col>
      <xdr:colOff>142875</xdr:colOff>
      <xdr:row>17</xdr:row>
      <xdr:rowOff>29210</xdr:rowOff>
    </xdr:to>
    <xdr:sp macro="" textlink="">
      <xdr:nvSpPr>
        <xdr:cNvPr id="135" name="フローチャート: 判断 134"/>
        <xdr:cNvSpPr/>
      </xdr:nvSpPr>
      <xdr:spPr>
        <a:xfrm>
          <a:off x="13843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13987</xdr:rowOff>
    </xdr:from>
    <xdr:ext cx="762000" cy="259045"/>
    <xdr:sp macro="" textlink="">
      <xdr:nvSpPr>
        <xdr:cNvPr id="136" name="テキスト ボックス 135"/>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37" name="フローチャート: 判断 136"/>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38" name="テキスト ボックス 137"/>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45720</xdr:rowOff>
    </xdr:from>
    <xdr:to>
      <xdr:col>82</xdr:col>
      <xdr:colOff>158750</xdr:colOff>
      <xdr:row>14</xdr:row>
      <xdr:rowOff>147320</xdr:rowOff>
    </xdr:to>
    <xdr:sp macro="" textlink="">
      <xdr:nvSpPr>
        <xdr:cNvPr id="144" name="楕円 143"/>
        <xdr:cNvSpPr/>
      </xdr:nvSpPr>
      <xdr:spPr>
        <a:xfrm>
          <a:off x="164592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125747</xdr:rowOff>
    </xdr:from>
    <xdr:ext cx="762000" cy="259045"/>
    <xdr:sp macro="" textlink="">
      <xdr:nvSpPr>
        <xdr:cNvPr id="145" name="物件費該当値テキスト"/>
        <xdr:cNvSpPr txBox="1"/>
      </xdr:nvSpPr>
      <xdr:spPr>
        <a:xfrm>
          <a:off x="16598900" y="235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0</xdr:rowOff>
    </xdr:from>
    <xdr:to>
      <xdr:col>78</xdr:col>
      <xdr:colOff>120650</xdr:colOff>
      <xdr:row>14</xdr:row>
      <xdr:rowOff>101600</xdr:rowOff>
    </xdr:to>
    <xdr:sp macro="" textlink="">
      <xdr:nvSpPr>
        <xdr:cNvPr id="146" name="楕円 145"/>
        <xdr:cNvSpPr/>
      </xdr:nvSpPr>
      <xdr:spPr>
        <a:xfrm>
          <a:off x="1562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111777</xdr:rowOff>
    </xdr:from>
    <xdr:ext cx="736600" cy="259045"/>
    <xdr:sp macro="" textlink="">
      <xdr:nvSpPr>
        <xdr:cNvPr id="147" name="テキスト ボックス 146"/>
        <xdr:cNvSpPr txBox="1"/>
      </xdr:nvSpPr>
      <xdr:spPr>
        <a:xfrm>
          <a:off x="15290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133350</xdr:rowOff>
    </xdr:from>
    <xdr:to>
      <xdr:col>74</xdr:col>
      <xdr:colOff>31750</xdr:colOff>
      <xdr:row>14</xdr:row>
      <xdr:rowOff>63500</xdr:rowOff>
    </xdr:to>
    <xdr:sp macro="" textlink="">
      <xdr:nvSpPr>
        <xdr:cNvPr id="148" name="楕円 147"/>
        <xdr:cNvSpPr/>
      </xdr:nvSpPr>
      <xdr:spPr>
        <a:xfrm>
          <a:off x="14732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73677</xdr:rowOff>
    </xdr:from>
    <xdr:ext cx="762000" cy="259045"/>
    <xdr:sp macro="" textlink="">
      <xdr:nvSpPr>
        <xdr:cNvPr id="149" name="テキスト ボックス 148"/>
        <xdr:cNvSpPr txBox="1"/>
      </xdr:nvSpPr>
      <xdr:spPr>
        <a:xfrm>
          <a:off x="14401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22860</xdr:rowOff>
    </xdr:from>
    <xdr:to>
      <xdr:col>69</xdr:col>
      <xdr:colOff>142875</xdr:colOff>
      <xdr:row>14</xdr:row>
      <xdr:rowOff>124460</xdr:rowOff>
    </xdr:to>
    <xdr:sp macro="" textlink="">
      <xdr:nvSpPr>
        <xdr:cNvPr id="150" name="楕円 149"/>
        <xdr:cNvSpPr/>
      </xdr:nvSpPr>
      <xdr:spPr>
        <a:xfrm>
          <a:off x="13843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134637</xdr:rowOff>
    </xdr:from>
    <xdr:ext cx="762000" cy="259045"/>
    <xdr:sp macro="" textlink="">
      <xdr:nvSpPr>
        <xdr:cNvPr id="151" name="テキスト ボックス 150"/>
        <xdr:cNvSpPr txBox="1"/>
      </xdr:nvSpPr>
      <xdr:spPr>
        <a:xfrm>
          <a:off x="13512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72390</xdr:rowOff>
    </xdr:from>
    <xdr:to>
      <xdr:col>65</xdr:col>
      <xdr:colOff>53975</xdr:colOff>
      <xdr:row>14</xdr:row>
      <xdr:rowOff>2540</xdr:rowOff>
    </xdr:to>
    <xdr:sp macro="" textlink="">
      <xdr:nvSpPr>
        <xdr:cNvPr id="152" name="楕円 151"/>
        <xdr:cNvSpPr/>
      </xdr:nvSpPr>
      <xdr:spPr>
        <a:xfrm>
          <a:off x="12954000" y="230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12717</xdr:rowOff>
    </xdr:from>
    <xdr:ext cx="762000" cy="259045"/>
    <xdr:sp macro="" textlink="">
      <xdr:nvSpPr>
        <xdr:cNvPr id="153" name="テキスト ボックス 152"/>
        <xdr:cNvSpPr txBox="1"/>
      </xdr:nvSpPr>
      <xdr:spPr>
        <a:xfrm>
          <a:off x="12623800" y="207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本町の扶助費における経常収支比率は、全国平均を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ﾎﾟｲﾝﾄ、山梨県平均を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ﾎﾟｲﾝﾄ下回る状況で、類似団体においては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団体中</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位となっている。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人口減少及び扶助費対象者数の減少により扶助費は減少しているが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今後も国や県など福祉関連施策の動向を注視しつつ、町民福祉の向上に努めていく。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61</xdr:row>
      <xdr:rowOff>158750</xdr:rowOff>
    </xdr:to>
    <xdr:cxnSp macro="">
      <xdr:nvCxnSpPr>
        <xdr:cNvPr id="180" name="直線コネクタ 179"/>
        <xdr:cNvCxnSpPr/>
      </xdr:nvCxnSpPr>
      <xdr:spPr>
        <a:xfrm flipV="1">
          <a:off x="4826000" y="9321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1" name="扶助費最小値テキスト"/>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2" name="直線コネクタ 181"/>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3" name="扶助費最大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4" name="直線コネクタ 183"/>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114300</xdr:rowOff>
    </xdr:from>
    <xdr:to>
      <xdr:col>24</xdr:col>
      <xdr:colOff>25400</xdr:colOff>
      <xdr:row>56</xdr:row>
      <xdr:rowOff>127000</xdr:rowOff>
    </xdr:to>
    <xdr:cxnSp macro="">
      <xdr:nvCxnSpPr>
        <xdr:cNvPr id="185" name="直線コネクタ 184"/>
        <xdr:cNvCxnSpPr/>
      </xdr:nvCxnSpPr>
      <xdr:spPr>
        <a:xfrm flipV="1">
          <a:off x="3987800" y="9715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86" name="扶助費平均値テキスト"/>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120650</xdr:rowOff>
    </xdr:from>
    <xdr:to>
      <xdr:col>24</xdr:col>
      <xdr:colOff>76200</xdr:colOff>
      <xdr:row>58</xdr:row>
      <xdr:rowOff>50800</xdr:rowOff>
    </xdr:to>
    <xdr:sp macro="" textlink="">
      <xdr:nvSpPr>
        <xdr:cNvPr id="187" name="フローチャート: 判断 186"/>
        <xdr:cNvSpPr/>
      </xdr:nvSpPr>
      <xdr:spPr>
        <a:xfrm>
          <a:off x="4775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127000</xdr:rowOff>
    </xdr:to>
    <xdr:cxnSp macro="">
      <xdr:nvCxnSpPr>
        <xdr:cNvPr id="188" name="直線コネクタ 187"/>
        <xdr:cNvCxnSpPr/>
      </xdr:nvCxnSpPr>
      <xdr:spPr>
        <a:xfrm>
          <a:off x="3098800" y="9690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89" name="フローチャート: 判断 188"/>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190" name="テキスト ボックス 189"/>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63500</xdr:rowOff>
    </xdr:from>
    <xdr:to>
      <xdr:col>15</xdr:col>
      <xdr:colOff>98425</xdr:colOff>
      <xdr:row>56</xdr:row>
      <xdr:rowOff>88900</xdr:rowOff>
    </xdr:to>
    <xdr:cxnSp macro="">
      <xdr:nvCxnSpPr>
        <xdr:cNvPr id="191" name="直線コネクタ 190"/>
        <xdr:cNvCxnSpPr/>
      </xdr:nvCxnSpPr>
      <xdr:spPr>
        <a:xfrm>
          <a:off x="2209800" y="9664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2" name="フローチャート: 判断 191"/>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193" name="テキスト ボックス 192"/>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38100</xdr:rowOff>
    </xdr:from>
    <xdr:to>
      <xdr:col>11</xdr:col>
      <xdr:colOff>9525</xdr:colOff>
      <xdr:row>56</xdr:row>
      <xdr:rowOff>63500</xdr:rowOff>
    </xdr:to>
    <xdr:cxnSp macro="">
      <xdr:nvCxnSpPr>
        <xdr:cNvPr id="194" name="直線コネクタ 193"/>
        <xdr:cNvCxnSpPr/>
      </xdr:nvCxnSpPr>
      <xdr:spPr>
        <a:xfrm>
          <a:off x="1320800" y="9639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5" name="フローチャート: 判断 194"/>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6" name="テキスト ボックス 195"/>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197" name="フローチャート: 判断 196"/>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198" name="テキスト ボックス 197"/>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63500</xdr:rowOff>
    </xdr:from>
    <xdr:to>
      <xdr:col>24</xdr:col>
      <xdr:colOff>76200</xdr:colOff>
      <xdr:row>56</xdr:row>
      <xdr:rowOff>165100</xdr:rowOff>
    </xdr:to>
    <xdr:sp macro="" textlink="">
      <xdr:nvSpPr>
        <xdr:cNvPr id="204" name="楕円 203"/>
        <xdr:cNvSpPr/>
      </xdr:nvSpPr>
      <xdr:spPr>
        <a:xfrm>
          <a:off x="47752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80027</xdr:rowOff>
    </xdr:from>
    <xdr:ext cx="762000" cy="259045"/>
    <xdr:sp macro="" textlink="">
      <xdr:nvSpPr>
        <xdr:cNvPr id="205" name="扶助費該当値テキスト"/>
        <xdr:cNvSpPr txBox="1"/>
      </xdr:nvSpPr>
      <xdr:spPr>
        <a:xfrm>
          <a:off x="49149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6" name="楕円 205"/>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07" name="テキスト ボックス 206"/>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08" name="楕円 207"/>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09" name="テキスト ボックス 208"/>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12700</xdr:rowOff>
    </xdr:from>
    <xdr:to>
      <xdr:col>11</xdr:col>
      <xdr:colOff>60325</xdr:colOff>
      <xdr:row>56</xdr:row>
      <xdr:rowOff>114300</xdr:rowOff>
    </xdr:to>
    <xdr:sp macro="" textlink="">
      <xdr:nvSpPr>
        <xdr:cNvPr id="210" name="楕円 209"/>
        <xdr:cNvSpPr/>
      </xdr:nvSpPr>
      <xdr:spPr>
        <a:xfrm>
          <a:off x="2159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124477</xdr:rowOff>
    </xdr:from>
    <xdr:ext cx="762000" cy="259045"/>
    <xdr:sp macro="" textlink="">
      <xdr:nvSpPr>
        <xdr:cNvPr id="211" name="テキスト ボックス 210"/>
        <xdr:cNvSpPr txBox="1"/>
      </xdr:nvSpPr>
      <xdr:spPr>
        <a:xfrm>
          <a:off x="1828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158750</xdr:rowOff>
    </xdr:from>
    <xdr:to>
      <xdr:col>6</xdr:col>
      <xdr:colOff>171450</xdr:colOff>
      <xdr:row>56</xdr:row>
      <xdr:rowOff>88900</xdr:rowOff>
    </xdr:to>
    <xdr:sp macro="" textlink="">
      <xdr:nvSpPr>
        <xdr:cNvPr id="212" name="楕円 211"/>
        <xdr:cNvSpPr/>
      </xdr:nvSpPr>
      <xdr:spPr>
        <a:xfrm>
          <a:off x="1270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99077</xdr:rowOff>
    </xdr:from>
    <xdr:ext cx="762000" cy="259045"/>
    <xdr:sp macro="" textlink="">
      <xdr:nvSpPr>
        <xdr:cNvPr id="213" name="テキスト ボックス 212"/>
        <xdr:cNvSpPr txBox="1"/>
      </xdr:nvSpPr>
      <xdr:spPr>
        <a:xfrm>
          <a:off x="939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本町のその他の費用における経常収支比率は、全国平均を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ﾎﾟｲﾝﾄ、山梨県平均を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ﾎﾟｲﾝﾄ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回る状況で、類似団体においては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団体中</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位となっている。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新規基金創設及び積立金の増が、ﾎﾟｲﾝﾄ増加の要因となっている。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地方公営企業（水道、下水道）の施設更新の時期を迎え、経常経費が増高する見込みであることから、使用料等の見直し等を実施しながら、費用対効果を勘案し、公会計移行により企業会計として適切な運営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8" name="直線コネクタ 227"/>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9" name="テキスト ボックス 228"/>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2" name="直線コネクタ 231"/>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3" name="テキスト ボックス 232"/>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115570</xdr:rowOff>
    </xdr:from>
    <xdr:to>
      <xdr:col>82</xdr:col>
      <xdr:colOff>107950</xdr:colOff>
      <xdr:row>61</xdr:row>
      <xdr:rowOff>64135</xdr:rowOff>
    </xdr:to>
    <xdr:cxnSp macro="">
      <xdr:nvCxnSpPr>
        <xdr:cNvPr id="236" name="直線コネクタ 235"/>
        <xdr:cNvCxnSpPr/>
      </xdr:nvCxnSpPr>
      <xdr:spPr>
        <a:xfrm flipV="1">
          <a:off x="16510000" y="937387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7" name="その他最小値テキスト"/>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8" name="直線コネクタ 237"/>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30497</xdr:rowOff>
    </xdr:from>
    <xdr:ext cx="762000" cy="259045"/>
    <xdr:sp macro="" textlink="">
      <xdr:nvSpPr>
        <xdr:cNvPr id="239" name="その他最大値テキスト"/>
        <xdr:cNvSpPr txBox="1"/>
      </xdr:nvSpPr>
      <xdr:spPr>
        <a:xfrm>
          <a:off x="16598900" y="911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115570</xdr:rowOff>
    </xdr:from>
    <xdr:to>
      <xdr:col>82</xdr:col>
      <xdr:colOff>196850</xdr:colOff>
      <xdr:row>54</xdr:row>
      <xdr:rowOff>115570</xdr:rowOff>
    </xdr:to>
    <xdr:cxnSp macro="">
      <xdr:nvCxnSpPr>
        <xdr:cNvPr id="240" name="直線コネクタ 239"/>
        <xdr:cNvCxnSpPr/>
      </xdr:nvCxnSpPr>
      <xdr:spPr>
        <a:xfrm>
          <a:off x="16421100" y="937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41275</xdr:rowOff>
    </xdr:from>
    <xdr:to>
      <xdr:col>82</xdr:col>
      <xdr:colOff>107950</xdr:colOff>
      <xdr:row>59</xdr:row>
      <xdr:rowOff>29845</xdr:rowOff>
    </xdr:to>
    <xdr:cxnSp macro="">
      <xdr:nvCxnSpPr>
        <xdr:cNvPr id="241" name="直線コネクタ 240"/>
        <xdr:cNvCxnSpPr/>
      </xdr:nvCxnSpPr>
      <xdr:spPr>
        <a:xfrm>
          <a:off x="15671800" y="9985375"/>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64152</xdr:rowOff>
    </xdr:from>
    <xdr:ext cx="762000" cy="259045"/>
    <xdr:sp macro="" textlink="">
      <xdr:nvSpPr>
        <xdr:cNvPr id="242" name="その他平均値テキスト"/>
        <xdr:cNvSpPr txBox="1"/>
      </xdr:nvSpPr>
      <xdr:spPr>
        <a:xfrm>
          <a:off x="16598900" y="98368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47625</xdr:rowOff>
    </xdr:from>
    <xdr:to>
      <xdr:col>82</xdr:col>
      <xdr:colOff>158750</xdr:colOff>
      <xdr:row>58</xdr:row>
      <xdr:rowOff>149225</xdr:rowOff>
    </xdr:to>
    <xdr:sp macro="" textlink="">
      <xdr:nvSpPr>
        <xdr:cNvPr id="243" name="フローチャート: 判断 242"/>
        <xdr:cNvSpPr/>
      </xdr:nvSpPr>
      <xdr:spPr>
        <a:xfrm>
          <a:off x="164592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41275</xdr:rowOff>
    </xdr:from>
    <xdr:to>
      <xdr:col>78</xdr:col>
      <xdr:colOff>69850</xdr:colOff>
      <xdr:row>58</xdr:row>
      <xdr:rowOff>149860</xdr:rowOff>
    </xdr:to>
    <xdr:cxnSp macro="">
      <xdr:nvCxnSpPr>
        <xdr:cNvPr id="244" name="直線コネクタ 243"/>
        <xdr:cNvCxnSpPr/>
      </xdr:nvCxnSpPr>
      <xdr:spPr>
        <a:xfrm flipV="1">
          <a:off x="14782800" y="998537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59055</xdr:rowOff>
    </xdr:from>
    <xdr:to>
      <xdr:col>78</xdr:col>
      <xdr:colOff>120650</xdr:colOff>
      <xdr:row>58</xdr:row>
      <xdr:rowOff>160655</xdr:rowOff>
    </xdr:to>
    <xdr:sp macro="" textlink="">
      <xdr:nvSpPr>
        <xdr:cNvPr id="245" name="フローチャート: 判断 244"/>
        <xdr:cNvSpPr/>
      </xdr:nvSpPr>
      <xdr:spPr>
        <a:xfrm>
          <a:off x="156210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145432</xdr:rowOff>
    </xdr:from>
    <xdr:ext cx="736600" cy="259045"/>
    <xdr:sp macro="" textlink="">
      <xdr:nvSpPr>
        <xdr:cNvPr id="246" name="テキスト ボックス 245"/>
        <xdr:cNvSpPr txBox="1"/>
      </xdr:nvSpPr>
      <xdr:spPr>
        <a:xfrm>
          <a:off x="15290800" y="10089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92710</xdr:rowOff>
    </xdr:from>
    <xdr:to>
      <xdr:col>73</xdr:col>
      <xdr:colOff>180975</xdr:colOff>
      <xdr:row>58</xdr:row>
      <xdr:rowOff>149860</xdr:rowOff>
    </xdr:to>
    <xdr:cxnSp macro="">
      <xdr:nvCxnSpPr>
        <xdr:cNvPr id="247" name="直線コネクタ 246"/>
        <xdr:cNvCxnSpPr/>
      </xdr:nvCxnSpPr>
      <xdr:spPr>
        <a:xfrm>
          <a:off x="13893800" y="100368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48" name="フローチャート: 判断 247"/>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49" name="テキスト ボックス 248"/>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58420</xdr:rowOff>
    </xdr:from>
    <xdr:to>
      <xdr:col>69</xdr:col>
      <xdr:colOff>92075</xdr:colOff>
      <xdr:row>58</xdr:row>
      <xdr:rowOff>92710</xdr:rowOff>
    </xdr:to>
    <xdr:cxnSp macro="">
      <xdr:nvCxnSpPr>
        <xdr:cNvPr id="250" name="直線コネクタ 249"/>
        <xdr:cNvCxnSpPr/>
      </xdr:nvCxnSpPr>
      <xdr:spPr>
        <a:xfrm>
          <a:off x="13004800" y="100025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64770</xdr:rowOff>
    </xdr:from>
    <xdr:to>
      <xdr:col>69</xdr:col>
      <xdr:colOff>142875</xdr:colOff>
      <xdr:row>58</xdr:row>
      <xdr:rowOff>166370</xdr:rowOff>
    </xdr:to>
    <xdr:sp macro="" textlink="">
      <xdr:nvSpPr>
        <xdr:cNvPr id="251" name="フローチャート: 判断 250"/>
        <xdr:cNvSpPr/>
      </xdr:nvSpPr>
      <xdr:spPr>
        <a:xfrm>
          <a:off x="138430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151147</xdr:rowOff>
    </xdr:from>
    <xdr:ext cx="762000" cy="259045"/>
    <xdr:sp macro="" textlink="">
      <xdr:nvSpPr>
        <xdr:cNvPr id="252" name="テキスト ボックス 251"/>
        <xdr:cNvSpPr txBox="1"/>
      </xdr:nvSpPr>
      <xdr:spPr>
        <a:xfrm>
          <a:off x="13512800" y="1009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47625</xdr:rowOff>
    </xdr:from>
    <xdr:to>
      <xdr:col>65</xdr:col>
      <xdr:colOff>53975</xdr:colOff>
      <xdr:row>58</xdr:row>
      <xdr:rowOff>149225</xdr:rowOff>
    </xdr:to>
    <xdr:sp macro="" textlink="">
      <xdr:nvSpPr>
        <xdr:cNvPr id="253" name="フローチャート: 判断 252"/>
        <xdr:cNvSpPr/>
      </xdr:nvSpPr>
      <xdr:spPr>
        <a:xfrm>
          <a:off x="12954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134002</xdr:rowOff>
    </xdr:from>
    <xdr:ext cx="762000" cy="259045"/>
    <xdr:sp macro="" textlink="">
      <xdr:nvSpPr>
        <xdr:cNvPr id="254" name="テキスト ボックス 253"/>
        <xdr:cNvSpPr txBox="1"/>
      </xdr:nvSpPr>
      <xdr:spPr>
        <a:xfrm>
          <a:off x="126238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150495</xdr:rowOff>
    </xdr:from>
    <xdr:to>
      <xdr:col>82</xdr:col>
      <xdr:colOff>158750</xdr:colOff>
      <xdr:row>59</xdr:row>
      <xdr:rowOff>80645</xdr:rowOff>
    </xdr:to>
    <xdr:sp macro="" textlink="">
      <xdr:nvSpPr>
        <xdr:cNvPr id="260" name="楕円 259"/>
        <xdr:cNvSpPr/>
      </xdr:nvSpPr>
      <xdr:spPr>
        <a:xfrm>
          <a:off x="16459200" y="1009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122572</xdr:rowOff>
    </xdr:from>
    <xdr:ext cx="762000" cy="259045"/>
    <xdr:sp macro="" textlink="">
      <xdr:nvSpPr>
        <xdr:cNvPr id="261" name="その他該当値テキスト"/>
        <xdr:cNvSpPr txBox="1"/>
      </xdr:nvSpPr>
      <xdr:spPr>
        <a:xfrm>
          <a:off x="165989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161925</xdr:rowOff>
    </xdr:from>
    <xdr:to>
      <xdr:col>78</xdr:col>
      <xdr:colOff>120650</xdr:colOff>
      <xdr:row>58</xdr:row>
      <xdr:rowOff>92075</xdr:rowOff>
    </xdr:to>
    <xdr:sp macro="" textlink="">
      <xdr:nvSpPr>
        <xdr:cNvPr id="262" name="楕円 261"/>
        <xdr:cNvSpPr/>
      </xdr:nvSpPr>
      <xdr:spPr>
        <a:xfrm>
          <a:off x="156210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102252</xdr:rowOff>
    </xdr:from>
    <xdr:ext cx="736600" cy="259045"/>
    <xdr:sp macro="" textlink="">
      <xdr:nvSpPr>
        <xdr:cNvPr id="263" name="テキスト ボックス 262"/>
        <xdr:cNvSpPr txBox="1"/>
      </xdr:nvSpPr>
      <xdr:spPr>
        <a:xfrm>
          <a:off x="15290800" y="9703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99060</xdr:rowOff>
    </xdr:from>
    <xdr:to>
      <xdr:col>74</xdr:col>
      <xdr:colOff>31750</xdr:colOff>
      <xdr:row>59</xdr:row>
      <xdr:rowOff>29210</xdr:rowOff>
    </xdr:to>
    <xdr:sp macro="" textlink="">
      <xdr:nvSpPr>
        <xdr:cNvPr id="264" name="楕円 263"/>
        <xdr:cNvSpPr/>
      </xdr:nvSpPr>
      <xdr:spPr>
        <a:xfrm>
          <a:off x="14732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13987</xdr:rowOff>
    </xdr:from>
    <xdr:ext cx="762000" cy="259045"/>
    <xdr:sp macro="" textlink="">
      <xdr:nvSpPr>
        <xdr:cNvPr id="265" name="テキスト ボックス 264"/>
        <xdr:cNvSpPr txBox="1"/>
      </xdr:nvSpPr>
      <xdr:spPr>
        <a:xfrm>
          <a:off x="14401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41910</xdr:rowOff>
    </xdr:from>
    <xdr:to>
      <xdr:col>69</xdr:col>
      <xdr:colOff>142875</xdr:colOff>
      <xdr:row>58</xdr:row>
      <xdr:rowOff>143510</xdr:rowOff>
    </xdr:to>
    <xdr:sp macro="" textlink="">
      <xdr:nvSpPr>
        <xdr:cNvPr id="266" name="楕円 265"/>
        <xdr:cNvSpPr/>
      </xdr:nvSpPr>
      <xdr:spPr>
        <a:xfrm>
          <a:off x="13843000" y="998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153687</xdr:rowOff>
    </xdr:from>
    <xdr:ext cx="762000" cy="259045"/>
    <xdr:sp macro="" textlink="">
      <xdr:nvSpPr>
        <xdr:cNvPr id="267" name="テキスト ボックス 266"/>
        <xdr:cNvSpPr txBox="1"/>
      </xdr:nvSpPr>
      <xdr:spPr>
        <a:xfrm>
          <a:off x="13512800" y="975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xdr:rowOff>
    </xdr:from>
    <xdr:to>
      <xdr:col>65</xdr:col>
      <xdr:colOff>53975</xdr:colOff>
      <xdr:row>58</xdr:row>
      <xdr:rowOff>109220</xdr:rowOff>
    </xdr:to>
    <xdr:sp macro="" textlink="">
      <xdr:nvSpPr>
        <xdr:cNvPr id="268" name="楕円 267"/>
        <xdr:cNvSpPr/>
      </xdr:nvSpPr>
      <xdr:spPr>
        <a:xfrm>
          <a:off x="12954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119397</xdr:rowOff>
    </xdr:from>
    <xdr:ext cx="762000" cy="259045"/>
    <xdr:sp macro="" textlink="">
      <xdr:nvSpPr>
        <xdr:cNvPr id="269" name="テキスト ボックス 268"/>
        <xdr:cNvSpPr txBox="1"/>
      </xdr:nvSpPr>
      <xdr:spPr>
        <a:xfrm>
          <a:off x="12623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本町の補助費等における経常収支比率は、全国平均を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ﾎﾟｲﾝﾄ、山梨県平均を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ﾎﾟｲﾝﾄ上回る状況で、類似団体においては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団体中</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位となっている。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補助費等の中では一部事務組合（広域行政組合）への負担金が費用の６割を占めることから、各組合の決算分析を進め、中長期にわたり諸課題に対応できるように準備を進める。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94996</xdr:rowOff>
    </xdr:to>
    <xdr:cxnSp macro="">
      <xdr:nvCxnSpPr>
        <xdr:cNvPr id="294" name="直線コネクタ 293"/>
        <xdr:cNvCxnSpPr/>
      </xdr:nvCxnSpPr>
      <xdr:spPr>
        <a:xfrm flipV="1">
          <a:off x="16510000" y="595630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295" name="補助費等最小値テキスト"/>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296" name="直線コネクタ 295"/>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297"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298" name="直線コネクタ 297"/>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xdr:rowOff>
    </xdr:from>
    <xdr:to>
      <xdr:col>82</xdr:col>
      <xdr:colOff>107950</xdr:colOff>
      <xdr:row>38</xdr:row>
      <xdr:rowOff>35560</xdr:rowOff>
    </xdr:to>
    <xdr:cxnSp macro="">
      <xdr:nvCxnSpPr>
        <xdr:cNvPr id="299" name="直線コネクタ 298"/>
        <xdr:cNvCxnSpPr/>
      </xdr:nvCxnSpPr>
      <xdr:spPr>
        <a:xfrm>
          <a:off x="15671800" y="65232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72153</xdr:rowOff>
    </xdr:from>
    <xdr:ext cx="762000" cy="259045"/>
    <xdr:sp macro="" textlink="">
      <xdr:nvSpPr>
        <xdr:cNvPr id="300" name="補助費等平均値テキスト"/>
        <xdr:cNvSpPr txBox="1"/>
      </xdr:nvSpPr>
      <xdr:spPr>
        <a:xfrm>
          <a:off x="16598900" y="62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01" name="フローチャート: 判断 300"/>
        <xdr:cNvSpPr/>
      </xdr:nvSpPr>
      <xdr:spPr>
        <a:xfrm>
          <a:off x="164592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38</xdr:row>
      <xdr:rowOff>8128</xdr:rowOff>
    </xdr:to>
    <xdr:cxnSp macro="">
      <xdr:nvCxnSpPr>
        <xdr:cNvPr id="302" name="直線コネクタ 301"/>
        <xdr:cNvCxnSpPr/>
      </xdr:nvCxnSpPr>
      <xdr:spPr>
        <a:xfrm>
          <a:off x="14782800" y="64592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23622</xdr:rowOff>
    </xdr:from>
    <xdr:to>
      <xdr:col>78</xdr:col>
      <xdr:colOff>120650</xdr:colOff>
      <xdr:row>37</xdr:row>
      <xdr:rowOff>125222</xdr:rowOff>
    </xdr:to>
    <xdr:sp macro="" textlink="">
      <xdr:nvSpPr>
        <xdr:cNvPr id="303" name="フローチャート: 判断 302"/>
        <xdr:cNvSpPr/>
      </xdr:nvSpPr>
      <xdr:spPr>
        <a:xfrm>
          <a:off x="15621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135399</xdr:rowOff>
    </xdr:from>
    <xdr:ext cx="736600" cy="259045"/>
    <xdr:sp macro="" textlink="">
      <xdr:nvSpPr>
        <xdr:cNvPr id="304" name="テキスト ボックス 303"/>
        <xdr:cNvSpPr txBox="1"/>
      </xdr:nvSpPr>
      <xdr:spPr>
        <a:xfrm>
          <a:off x="15290800" y="61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88138</xdr:rowOff>
    </xdr:from>
    <xdr:to>
      <xdr:col>73</xdr:col>
      <xdr:colOff>180975</xdr:colOff>
      <xdr:row>37</xdr:row>
      <xdr:rowOff>115570</xdr:rowOff>
    </xdr:to>
    <xdr:cxnSp macro="">
      <xdr:nvCxnSpPr>
        <xdr:cNvPr id="305" name="直線コネクタ 304"/>
        <xdr:cNvCxnSpPr/>
      </xdr:nvCxnSpPr>
      <xdr:spPr>
        <a:xfrm>
          <a:off x="13893800" y="64317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7" name="テキスト ボックス 306"/>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51562</xdr:rowOff>
    </xdr:from>
    <xdr:to>
      <xdr:col>69</xdr:col>
      <xdr:colOff>92075</xdr:colOff>
      <xdr:row>37</xdr:row>
      <xdr:rowOff>88138</xdr:rowOff>
    </xdr:to>
    <xdr:cxnSp macro="">
      <xdr:nvCxnSpPr>
        <xdr:cNvPr id="308" name="直線コネクタ 307"/>
        <xdr:cNvCxnSpPr/>
      </xdr:nvCxnSpPr>
      <xdr:spPr>
        <a:xfrm>
          <a:off x="13004800" y="63952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09" name="フローチャート: 判断 308"/>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10" name="テキスト ボックス 309"/>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2" name="テキスト ボックス 311"/>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18" name="楕円 317"/>
        <xdr:cNvSpPr/>
      </xdr:nvSpPr>
      <xdr:spPr>
        <a:xfrm>
          <a:off x="16459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128287</xdr:rowOff>
    </xdr:from>
    <xdr:ext cx="762000" cy="259045"/>
    <xdr:sp macro="" textlink="">
      <xdr:nvSpPr>
        <xdr:cNvPr id="319" name="補助費等該当値テキスト"/>
        <xdr:cNvSpPr txBox="1"/>
      </xdr:nvSpPr>
      <xdr:spPr>
        <a:xfrm>
          <a:off x="16598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128778</xdr:rowOff>
    </xdr:from>
    <xdr:to>
      <xdr:col>78</xdr:col>
      <xdr:colOff>120650</xdr:colOff>
      <xdr:row>38</xdr:row>
      <xdr:rowOff>58928</xdr:rowOff>
    </xdr:to>
    <xdr:sp macro="" textlink="">
      <xdr:nvSpPr>
        <xdr:cNvPr id="320" name="楕円 319"/>
        <xdr:cNvSpPr/>
      </xdr:nvSpPr>
      <xdr:spPr>
        <a:xfrm>
          <a:off x="15621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43705</xdr:rowOff>
    </xdr:from>
    <xdr:ext cx="736600" cy="259045"/>
    <xdr:sp macro="" textlink="">
      <xdr:nvSpPr>
        <xdr:cNvPr id="321" name="テキスト ボックス 320"/>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22" name="楕円 321"/>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23" name="テキスト ボックス 322"/>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37338</xdr:rowOff>
    </xdr:from>
    <xdr:to>
      <xdr:col>69</xdr:col>
      <xdr:colOff>142875</xdr:colOff>
      <xdr:row>37</xdr:row>
      <xdr:rowOff>138938</xdr:rowOff>
    </xdr:to>
    <xdr:sp macro="" textlink="">
      <xdr:nvSpPr>
        <xdr:cNvPr id="324" name="楕円 323"/>
        <xdr:cNvSpPr/>
      </xdr:nvSpPr>
      <xdr:spPr>
        <a:xfrm>
          <a:off x="13843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25" name="テキスト ボックス 324"/>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6" name="楕円 325"/>
        <xdr:cNvSpPr/>
      </xdr:nvSpPr>
      <xdr:spPr>
        <a:xfrm>
          <a:off x="12954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7" name="テキスト ボックス 326"/>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本町の公債費における経常収支比率は、全国平均、山梨県平均を共に大きく下回る状況で、類似団体においては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団体中</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位となっている。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これは、繰上償還等による公債費の削減及び特定財源の積極的な活用の結果である。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しかしながら、今後は、「第</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期まち・ひと・しごと創生総合戦略」に伴う事業の実施や各公共施設の更新、また、大型建設事業の実施を控え、公債費増大が懸念されることから、中長期的な財政ビジョンをもちつつ公債費管理の取組みを進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2" name="直線コネクタ 34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3" name="テキスト ボックス 34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4" name="直線コネクタ 34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5" name="テキスト ボックス 34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6" name="直線コネクタ 34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7" name="テキスト ボックス 34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8" name="直線コネクタ 34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9" name="テキスト ボックス 34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0" name="直線コネクタ 34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80</xdr:row>
      <xdr:rowOff>53848</xdr:rowOff>
    </xdr:to>
    <xdr:cxnSp macro="">
      <xdr:nvCxnSpPr>
        <xdr:cNvPr id="352" name="直線コネクタ 351"/>
        <xdr:cNvCxnSpPr/>
      </xdr:nvCxnSpPr>
      <xdr:spPr>
        <a:xfrm flipV="1">
          <a:off x="4826000" y="126314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53" name="公債費最小値テキスト"/>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54" name="直線コネクタ 353"/>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55"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56" name="直線コネクタ 355"/>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46990</xdr:rowOff>
    </xdr:from>
    <xdr:to>
      <xdr:col>24</xdr:col>
      <xdr:colOff>25400</xdr:colOff>
      <xdr:row>75</xdr:row>
      <xdr:rowOff>101854</xdr:rowOff>
    </xdr:to>
    <xdr:cxnSp macro="">
      <xdr:nvCxnSpPr>
        <xdr:cNvPr id="357" name="直線コネクタ 356"/>
        <xdr:cNvCxnSpPr/>
      </xdr:nvCxnSpPr>
      <xdr:spPr>
        <a:xfrm flipV="1">
          <a:off x="3987800" y="1290574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158005</xdr:rowOff>
    </xdr:from>
    <xdr:ext cx="762000" cy="259045"/>
    <xdr:sp macro="" textlink="">
      <xdr:nvSpPr>
        <xdr:cNvPr id="358" name="公債費平均値テキスト"/>
        <xdr:cNvSpPr txBox="1"/>
      </xdr:nvSpPr>
      <xdr:spPr>
        <a:xfrm>
          <a:off x="4914900" y="1318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59" name="フローチャート: 判断 358"/>
        <xdr:cNvSpPr/>
      </xdr:nvSpPr>
      <xdr:spPr>
        <a:xfrm>
          <a:off x="4775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74422</xdr:rowOff>
    </xdr:from>
    <xdr:to>
      <xdr:col>19</xdr:col>
      <xdr:colOff>187325</xdr:colOff>
      <xdr:row>75</xdr:row>
      <xdr:rowOff>101854</xdr:rowOff>
    </xdr:to>
    <xdr:cxnSp macro="">
      <xdr:nvCxnSpPr>
        <xdr:cNvPr id="360" name="直線コネクタ 359"/>
        <xdr:cNvCxnSpPr/>
      </xdr:nvCxnSpPr>
      <xdr:spPr>
        <a:xfrm>
          <a:off x="3098800" y="129331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5335</xdr:rowOff>
    </xdr:from>
    <xdr:to>
      <xdr:col>20</xdr:col>
      <xdr:colOff>38100</xdr:colOff>
      <xdr:row>77</xdr:row>
      <xdr:rowOff>106935</xdr:rowOff>
    </xdr:to>
    <xdr:sp macro="" textlink="">
      <xdr:nvSpPr>
        <xdr:cNvPr id="361" name="フローチャート: 判断 360"/>
        <xdr:cNvSpPr/>
      </xdr:nvSpPr>
      <xdr:spPr>
        <a:xfrm>
          <a:off x="3937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91712</xdr:rowOff>
    </xdr:from>
    <xdr:ext cx="736600" cy="259045"/>
    <xdr:sp macro="" textlink="">
      <xdr:nvSpPr>
        <xdr:cNvPr id="362" name="テキスト ボックス 361"/>
        <xdr:cNvSpPr txBox="1"/>
      </xdr:nvSpPr>
      <xdr:spPr>
        <a:xfrm>
          <a:off x="3606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74422</xdr:rowOff>
    </xdr:from>
    <xdr:to>
      <xdr:col>15</xdr:col>
      <xdr:colOff>98425</xdr:colOff>
      <xdr:row>75</xdr:row>
      <xdr:rowOff>115570</xdr:rowOff>
    </xdr:to>
    <xdr:cxnSp macro="">
      <xdr:nvCxnSpPr>
        <xdr:cNvPr id="363" name="直線コネクタ 362"/>
        <xdr:cNvCxnSpPr/>
      </xdr:nvCxnSpPr>
      <xdr:spPr>
        <a:xfrm flipV="1">
          <a:off x="2209800" y="129331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64" name="フローチャート: 判断 363"/>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65" name="テキスト ボックス 364"/>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115570</xdr:rowOff>
    </xdr:from>
    <xdr:to>
      <xdr:col>11</xdr:col>
      <xdr:colOff>9525</xdr:colOff>
      <xdr:row>76</xdr:row>
      <xdr:rowOff>72137</xdr:rowOff>
    </xdr:to>
    <xdr:cxnSp macro="">
      <xdr:nvCxnSpPr>
        <xdr:cNvPr id="366" name="直線コネクタ 365"/>
        <xdr:cNvCxnSpPr/>
      </xdr:nvCxnSpPr>
      <xdr:spPr>
        <a:xfrm flipV="1">
          <a:off x="1320800" y="12974320"/>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67" name="フローチャート: 判断 366"/>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68" name="テキスト ボックス 367"/>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51054</xdr:rowOff>
    </xdr:from>
    <xdr:to>
      <xdr:col>6</xdr:col>
      <xdr:colOff>171450</xdr:colOff>
      <xdr:row>77</xdr:row>
      <xdr:rowOff>152654</xdr:rowOff>
    </xdr:to>
    <xdr:sp macro="" textlink="">
      <xdr:nvSpPr>
        <xdr:cNvPr id="369" name="フローチャート: 判断 368"/>
        <xdr:cNvSpPr/>
      </xdr:nvSpPr>
      <xdr:spPr>
        <a:xfrm>
          <a:off x="1270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137431</xdr:rowOff>
    </xdr:from>
    <xdr:ext cx="762000" cy="259045"/>
    <xdr:sp macro="" textlink="">
      <xdr:nvSpPr>
        <xdr:cNvPr id="370" name="テキスト ボックス 369"/>
        <xdr:cNvSpPr txBox="1"/>
      </xdr:nvSpPr>
      <xdr:spPr>
        <a:xfrm>
          <a:off x="939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1" name="テキスト ボックス 37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2" name="テキスト ボックス 37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3" name="テキスト ボックス 37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4" name="テキスト ボックス 37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5" name="テキスト ボックス 37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167640</xdr:rowOff>
    </xdr:from>
    <xdr:to>
      <xdr:col>24</xdr:col>
      <xdr:colOff>76200</xdr:colOff>
      <xdr:row>75</xdr:row>
      <xdr:rowOff>97790</xdr:rowOff>
    </xdr:to>
    <xdr:sp macro="" textlink="">
      <xdr:nvSpPr>
        <xdr:cNvPr id="376" name="楕円 375"/>
        <xdr:cNvSpPr/>
      </xdr:nvSpPr>
      <xdr:spPr>
        <a:xfrm>
          <a:off x="4775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12717</xdr:rowOff>
    </xdr:from>
    <xdr:ext cx="762000" cy="259045"/>
    <xdr:sp macro="" textlink="">
      <xdr:nvSpPr>
        <xdr:cNvPr id="377" name="公債費該当値テキスト"/>
        <xdr:cNvSpPr txBox="1"/>
      </xdr:nvSpPr>
      <xdr:spPr>
        <a:xfrm>
          <a:off x="49149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51054</xdr:rowOff>
    </xdr:from>
    <xdr:to>
      <xdr:col>20</xdr:col>
      <xdr:colOff>38100</xdr:colOff>
      <xdr:row>75</xdr:row>
      <xdr:rowOff>152654</xdr:rowOff>
    </xdr:to>
    <xdr:sp macro="" textlink="">
      <xdr:nvSpPr>
        <xdr:cNvPr id="378" name="楕円 377"/>
        <xdr:cNvSpPr/>
      </xdr:nvSpPr>
      <xdr:spPr>
        <a:xfrm>
          <a:off x="3937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162831</xdr:rowOff>
    </xdr:from>
    <xdr:ext cx="736600" cy="259045"/>
    <xdr:sp macro="" textlink="">
      <xdr:nvSpPr>
        <xdr:cNvPr id="379" name="テキスト ボックス 378"/>
        <xdr:cNvSpPr txBox="1"/>
      </xdr:nvSpPr>
      <xdr:spPr>
        <a:xfrm>
          <a:off x="3606800" y="12678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23622</xdr:rowOff>
    </xdr:from>
    <xdr:to>
      <xdr:col>15</xdr:col>
      <xdr:colOff>149225</xdr:colOff>
      <xdr:row>75</xdr:row>
      <xdr:rowOff>125222</xdr:rowOff>
    </xdr:to>
    <xdr:sp macro="" textlink="">
      <xdr:nvSpPr>
        <xdr:cNvPr id="380" name="楕円 379"/>
        <xdr:cNvSpPr/>
      </xdr:nvSpPr>
      <xdr:spPr>
        <a:xfrm>
          <a:off x="3048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135399</xdr:rowOff>
    </xdr:from>
    <xdr:ext cx="762000" cy="259045"/>
    <xdr:sp macro="" textlink="">
      <xdr:nvSpPr>
        <xdr:cNvPr id="381" name="テキスト ボックス 380"/>
        <xdr:cNvSpPr txBox="1"/>
      </xdr:nvSpPr>
      <xdr:spPr>
        <a:xfrm>
          <a:off x="2717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64770</xdr:rowOff>
    </xdr:from>
    <xdr:to>
      <xdr:col>11</xdr:col>
      <xdr:colOff>60325</xdr:colOff>
      <xdr:row>75</xdr:row>
      <xdr:rowOff>166370</xdr:rowOff>
    </xdr:to>
    <xdr:sp macro="" textlink="">
      <xdr:nvSpPr>
        <xdr:cNvPr id="382" name="楕円 381"/>
        <xdr:cNvSpPr/>
      </xdr:nvSpPr>
      <xdr:spPr>
        <a:xfrm>
          <a:off x="2159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5097</xdr:rowOff>
    </xdr:from>
    <xdr:ext cx="762000" cy="259045"/>
    <xdr:sp macro="" textlink="">
      <xdr:nvSpPr>
        <xdr:cNvPr id="383" name="テキスト ボックス 382"/>
        <xdr:cNvSpPr txBox="1"/>
      </xdr:nvSpPr>
      <xdr:spPr>
        <a:xfrm>
          <a:off x="1828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21337</xdr:rowOff>
    </xdr:from>
    <xdr:to>
      <xdr:col>6</xdr:col>
      <xdr:colOff>171450</xdr:colOff>
      <xdr:row>76</xdr:row>
      <xdr:rowOff>122937</xdr:rowOff>
    </xdr:to>
    <xdr:sp macro="" textlink="">
      <xdr:nvSpPr>
        <xdr:cNvPr id="384" name="楕円 383"/>
        <xdr:cNvSpPr/>
      </xdr:nvSpPr>
      <xdr:spPr>
        <a:xfrm>
          <a:off x="1270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133113</xdr:rowOff>
    </xdr:from>
    <xdr:ext cx="762000" cy="259045"/>
    <xdr:sp macro="" textlink="">
      <xdr:nvSpPr>
        <xdr:cNvPr id="385" name="テキスト ボックス 384"/>
        <xdr:cNvSpPr txBox="1"/>
      </xdr:nvSpPr>
      <xdr:spPr>
        <a:xfrm>
          <a:off x="939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6" name="正方形/長方形 38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7" name="正方形/長方形 38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8" name="正方形/長方形 38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9" name="正方形/長方形 38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0" name="正方形/長方形 38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1" name="正方形/長方形 39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2" name="正方形/長方形 39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3" name="正方形/長方形 39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4" name="正方形/長方形 39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5" name="正方形/長方形 39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6" name="テキスト ボックス 39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本町の公債費以外の費用における経常収支比率は、全国平均・山梨県平均を下回る状況で、類似団体においては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団体中</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位となっている。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年々上昇傾向にあるが、事業実施には可能な限り、特定財源が活用されたことにより、比率が抑えられた状況であると分析している。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引き続き経常的収支における財政構造の適正化に努め、財政運営の弾力性が維持できるよう努力していく。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397" name="テキスト ボックス 39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8" name="直線コネクタ 39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9" name="テキスト ボックス 39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0" name="直線コネクタ 39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1" name="テキスト ボックス 40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2" name="直線コネクタ 40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3" name="テキスト ボックス 40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4" name="直線コネクタ 40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5" name="テキスト ボックス 40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6" name="直線コネクタ 40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7" name="テキスト ボックス 40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8" name="直線コネクタ 40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09" name="テキスト ボックス 40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53848</xdr:rowOff>
    </xdr:from>
    <xdr:to>
      <xdr:col>82</xdr:col>
      <xdr:colOff>107950</xdr:colOff>
      <xdr:row>81</xdr:row>
      <xdr:rowOff>83565</xdr:rowOff>
    </xdr:to>
    <xdr:cxnSp macro="">
      <xdr:nvCxnSpPr>
        <xdr:cNvPr id="411" name="直線コネクタ 410"/>
        <xdr:cNvCxnSpPr/>
      </xdr:nvCxnSpPr>
      <xdr:spPr>
        <a:xfrm flipV="1">
          <a:off x="16510000" y="12741148"/>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55642</xdr:rowOff>
    </xdr:from>
    <xdr:ext cx="762000" cy="259045"/>
    <xdr:sp macro="" textlink="">
      <xdr:nvSpPr>
        <xdr:cNvPr id="412" name="公債費以外最小値テキスト"/>
        <xdr:cNvSpPr txBox="1"/>
      </xdr:nvSpPr>
      <xdr:spPr>
        <a:xfrm>
          <a:off x="16598900" y="1394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83565</xdr:rowOff>
    </xdr:from>
    <xdr:to>
      <xdr:col>82</xdr:col>
      <xdr:colOff>196850</xdr:colOff>
      <xdr:row>81</xdr:row>
      <xdr:rowOff>83565</xdr:rowOff>
    </xdr:to>
    <xdr:cxnSp macro="">
      <xdr:nvCxnSpPr>
        <xdr:cNvPr id="413" name="直線コネクタ 412"/>
        <xdr:cNvCxnSpPr/>
      </xdr:nvCxnSpPr>
      <xdr:spPr>
        <a:xfrm>
          <a:off x="16421100" y="1397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140225</xdr:rowOff>
    </xdr:from>
    <xdr:ext cx="762000" cy="259045"/>
    <xdr:sp macro="" textlink="">
      <xdr:nvSpPr>
        <xdr:cNvPr id="414" name="公債費以外最大値テキスト"/>
        <xdr:cNvSpPr txBox="1"/>
      </xdr:nvSpPr>
      <xdr:spPr>
        <a:xfrm>
          <a:off x="16598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53848</xdr:rowOff>
    </xdr:from>
    <xdr:to>
      <xdr:col>82</xdr:col>
      <xdr:colOff>196850</xdr:colOff>
      <xdr:row>74</xdr:row>
      <xdr:rowOff>53848</xdr:rowOff>
    </xdr:to>
    <xdr:cxnSp macro="">
      <xdr:nvCxnSpPr>
        <xdr:cNvPr id="415" name="直線コネクタ 414"/>
        <xdr:cNvCxnSpPr/>
      </xdr:nvCxnSpPr>
      <xdr:spPr>
        <a:xfrm>
          <a:off x="16421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168148</xdr:rowOff>
    </xdr:from>
    <xdr:to>
      <xdr:col>82</xdr:col>
      <xdr:colOff>107950</xdr:colOff>
      <xdr:row>76</xdr:row>
      <xdr:rowOff>12700</xdr:rowOff>
    </xdr:to>
    <xdr:cxnSp macro="">
      <xdr:nvCxnSpPr>
        <xdr:cNvPr id="416" name="直線コネクタ 415"/>
        <xdr:cNvCxnSpPr/>
      </xdr:nvCxnSpPr>
      <xdr:spPr>
        <a:xfrm>
          <a:off x="15671800" y="12855448"/>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17" name="公債費以外平均値テキスト"/>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18" name="フローチャート: 判断 417"/>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108712</xdr:rowOff>
    </xdr:from>
    <xdr:to>
      <xdr:col>78</xdr:col>
      <xdr:colOff>69850</xdr:colOff>
      <xdr:row>74</xdr:row>
      <xdr:rowOff>168148</xdr:rowOff>
    </xdr:to>
    <xdr:cxnSp macro="">
      <xdr:nvCxnSpPr>
        <xdr:cNvPr id="419" name="直線コネクタ 418"/>
        <xdr:cNvCxnSpPr/>
      </xdr:nvCxnSpPr>
      <xdr:spPr>
        <a:xfrm>
          <a:off x="14782800" y="127960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153924</xdr:rowOff>
    </xdr:from>
    <xdr:to>
      <xdr:col>78</xdr:col>
      <xdr:colOff>120650</xdr:colOff>
      <xdr:row>77</xdr:row>
      <xdr:rowOff>84074</xdr:rowOff>
    </xdr:to>
    <xdr:sp macro="" textlink="">
      <xdr:nvSpPr>
        <xdr:cNvPr id="420" name="フローチャート: 判断 419"/>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68851</xdr:rowOff>
    </xdr:from>
    <xdr:ext cx="736600" cy="259045"/>
    <xdr:sp macro="" textlink="">
      <xdr:nvSpPr>
        <xdr:cNvPr id="421" name="テキスト ボックス 420"/>
        <xdr:cNvSpPr txBox="1"/>
      </xdr:nvSpPr>
      <xdr:spPr>
        <a:xfrm>
          <a:off x="15290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8128</xdr:rowOff>
    </xdr:from>
    <xdr:to>
      <xdr:col>73</xdr:col>
      <xdr:colOff>180975</xdr:colOff>
      <xdr:row>74</xdr:row>
      <xdr:rowOff>108712</xdr:rowOff>
    </xdr:to>
    <xdr:cxnSp macro="">
      <xdr:nvCxnSpPr>
        <xdr:cNvPr id="422" name="直線コネクタ 421"/>
        <xdr:cNvCxnSpPr/>
      </xdr:nvCxnSpPr>
      <xdr:spPr>
        <a:xfrm>
          <a:off x="13893800" y="1269542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23" name="フローチャート: 判断 422"/>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41419</xdr:rowOff>
    </xdr:from>
    <xdr:ext cx="762000" cy="259045"/>
    <xdr:sp macro="" textlink="">
      <xdr:nvSpPr>
        <xdr:cNvPr id="424" name="テキスト ボックス 423"/>
        <xdr:cNvSpPr txBox="1"/>
      </xdr:nvSpPr>
      <xdr:spPr>
        <a:xfrm>
          <a:off x="14401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154432</xdr:rowOff>
    </xdr:from>
    <xdr:to>
      <xdr:col>69</xdr:col>
      <xdr:colOff>92075</xdr:colOff>
      <xdr:row>74</xdr:row>
      <xdr:rowOff>8128</xdr:rowOff>
    </xdr:to>
    <xdr:cxnSp macro="">
      <xdr:nvCxnSpPr>
        <xdr:cNvPr id="425" name="直線コネクタ 424"/>
        <xdr:cNvCxnSpPr/>
      </xdr:nvCxnSpPr>
      <xdr:spPr>
        <a:xfrm>
          <a:off x="13004800" y="12498832"/>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26" name="フローチャート: 判断 425"/>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27" name="テキスト ボックス 426"/>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28" name="フローチャート: 判断 427"/>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29" name="テキスト ボックス 428"/>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0" name="テキスト ボックス 42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1" name="テキスト ボックス 43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2" name="テキスト ボックス 43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3" name="テキスト ボックス 43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4" name="テキスト ボックス 43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35" name="楕円 434"/>
        <xdr:cNvSpPr/>
      </xdr:nvSpPr>
      <xdr:spPr>
        <a:xfrm>
          <a:off x="16459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149877</xdr:rowOff>
    </xdr:from>
    <xdr:ext cx="762000" cy="259045"/>
    <xdr:sp macro="" textlink="">
      <xdr:nvSpPr>
        <xdr:cNvPr id="436" name="公債費以外該当値テキスト"/>
        <xdr:cNvSpPr txBox="1"/>
      </xdr:nvSpPr>
      <xdr:spPr>
        <a:xfrm>
          <a:off x="16598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117348</xdr:rowOff>
    </xdr:from>
    <xdr:to>
      <xdr:col>78</xdr:col>
      <xdr:colOff>120650</xdr:colOff>
      <xdr:row>75</xdr:row>
      <xdr:rowOff>47498</xdr:rowOff>
    </xdr:to>
    <xdr:sp macro="" textlink="">
      <xdr:nvSpPr>
        <xdr:cNvPr id="437" name="楕円 436"/>
        <xdr:cNvSpPr/>
      </xdr:nvSpPr>
      <xdr:spPr>
        <a:xfrm>
          <a:off x="156210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57675</xdr:rowOff>
    </xdr:from>
    <xdr:ext cx="736600" cy="259045"/>
    <xdr:sp macro="" textlink="">
      <xdr:nvSpPr>
        <xdr:cNvPr id="438" name="テキスト ボックス 437"/>
        <xdr:cNvSpPr txBox="1"/>
      </xdr:nvSpPr>
      <xdr:spPr>
        <a:xfrm>
          <a:off x="15290800" y="12573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57912</xdr:rowOff>
    </xdr:from>
    <xdr:to>
      <xdr:col>74</xdr:col>
      <xdr:colOff>31750</xdr:colOff>
      <xdr:row>74</xdr:row>
      <xdr:rowOff>159512</xdr:rowOff>
    </xdr:to>
    <xdr:sp macro="" textlink="">
      <xdr:nvSpPr>
        <xdr:cNvPr id="439" name="楕円 438"/>
        <xdr:cNvSpPr/>
      </xdr:nvSpPr>
      <xdr:spPr>
        <a:xfrm>
          <a:off x="14732000" y="127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169689</xdr:rowOff>
    </xdr:from>
    <xdr:ext cx="762000" cy="259045"/>
    <xdr:sp macro="" textlink="">
      <xdr:nvSpPr>
        <xdr:cNvPr id="440" name="テキスト ボックス 439"/>
        <xdr:cNvSpPr txBox="1"/>
      </xdr:nvSpPr>
      <xdr:spPr>
        <a:xfrm>
          <a:off x="14401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128778</xdr:rowOff>
    </xdr:from>
    <xdr:to>
      <xdr:col>69</xdr:col>
      <xdr:colOff>142875</xdr:colOff>
      <xdr:row>74</xdr:row>
      <xdr:rowOff>58928</xdr:rowOff>
    </xdr:to>
    <xdr:sp macro="" textlink="">
      <xdr:nvSpPr>
        <xdr:cNvPr id="441" name="楕円 440"/>
        <xdr:cNvSpPr/>
      </xdr:nvSpPr>
      <xdr:spPr>
        <a:xfrm>
          <a:off x="13843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69105</xdr:rowOff>
    </xdr:from>
    <xdr:ext cx="762000" cy="259045"/>
    <xdr:sp macro="" textlink="">
      <xdr:nvSpPr>
        <xdr:cNvPr id="442" name="テキスト ボックス 441"/>
        <xdr:cNvSpPr txBox="1"/>
      </xdr:nvSpPr>
      <xdr:spPr>
        <a:xfrm>
          <a:off x="13512800" y="124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103632</xdr:rowOff>
    </xdr:from>
    <xdr:to>
      <xdr:col>65</xdr:col>
      <xdr:colOff>53975</xdr:colOff>
      <xdr:row>73</xdr:row>
      <xdr:rowOff>33782</xdr:rowOff>
    </xdr:to>
    <xdr:sp macro="" textlink="">
      <xdr:nvSpPr>
        <xdr:cNvPr id="443" name="楕円 442"/>
        <xdr:cNvSpPr/>
      </xdr:nvSpPr>
      <xdr:spPr>
        <a:xfrm>
          <a:off x="12954000" y="1244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43959</xdr:rowOff>
    </xdr:from>
    <xdr:ext cx="762000" cy="259045"/>
    <xdr:sp macro="" textlink="">
      <xdr:nvSpPr>
        <xdr:cNvPr id="444" name="テキスト ボックス 443"/>
        <xdr:cNvSpPr txBox="1"/>
      </xdr:nvSpPr>
      <xdr:spPr>
        <a:xfrm>
          <a:off x="12623800" y="12216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77744</xdr:rowOff>
    </xdr:from>
    <xdr:to>
      <xdr:col>29</xdr:col>
      <xdr:colOff>127000</xdr:colOff>
      <xdr:row>19</xdr:row>
      <xdr:rowOff>160079</xdr:rowOff>
    </xdr:to>
    <xdr:cxnSp macro="">
      <xdr:nvCxnSpPr>
        <xdr:cNvPr id="45" name="直線コネクタ 44"/>
        <xdr:cNvCxnSpPr/>
      </xdr:nvCxnSpPr>
      <xdr:spPr bwMode="auto">
        <a:xfrm flipV="1">
          <a:off x="5651500" y="2011319"/>
          <a:ext cx="0" cy="14539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132156</xdr:rowOff>
    </xdr:from>
    <xdr:ext cx="762000" cy="259045"/>
    <xdr:sp macro="" textlink="">
      <xdr:nvSpPr>
        <xdr:cNvPr id="46" name="人口1人当たり決算額の推移最小値テキスト130"/>
        <xdr:cNvSpPr txBox="1"/>
      </xdr:nvSpPr>
      <xdr:spPr>
        <a:xfrm>
          <a:off x="5740400" y="343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160079</xdr:rowOff>
    </xdr:from>
    <xdr:to>
      <xdr:col>30</xdr:col>
      <xdr:colOff>25400</xdr:colOff>
      <xdr:row>19</xdr:row>
      <xdr:rowOff>160079</xdr:rowOff>
    </xdr:to>
    <xdr:cxnSp macro="">
      <xdr:nvCxnSpPr>
        <xdr:cNvPr id="47" name="直線コネクタ 46"/>
        <xdr:cNvCxnSpPr/>
      </xdr:nvCxnSpPr>
      <xdr:spPr bwMode="auto">
        <a:xfrm>
          <a:off x="5562600" y="3465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164121</xdr:rowOff>
    </xdr:from>
    <xdr:ext cx="762000" cy="259045"/>
    <xdr:sp macro="" textlink="">
      <xdr:nvSpPr>
        <xdr:cNvPr id="48" name="人口1人当たり決算額の推移最大値テキスト130"/>
        <xdr:cNvSpPr txBox="1"/>
      </xdr:nvSpPr>
      <xdr:spPr>
        <a:xfrm>
          <a:off x="5740400" y="1754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77744</xdr:rowOff>
    </xdr:from>
    <xdr:to>
      <xdr:col>30</xdr:col>
      <xdr:colOff>25400</xdr:colOff>
      <xdr:row>11</xdr:row>
      <xdr:rowOff>77744</xdr:rowOff>
    </xdr:to>
    <xdr:cxnSp macro="">
      <xdr:nvCxnSpPr>
        <xdr:cNvPr id="49" name="直線コネクタ 48"/>
        <xdr:cNvCxnSpPr/>
      </xdr:nvCxnSpPr>
      <xdr:spPr bwMode="auto">
        <a:xfrm>
          <a:off x="5562600" y="2011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6017</xdr:rowOff>
    </xdr:from>
    <xdr:to>
      <xdr:col>29</xdr:col>
      <xdr:colOff>127000</xdr:colOff>
      <xdr:row>15</xdr:row>
      <xdr:rowOff>61559</xdr:rowOff>
    </xdr:to>
    <xdr:cxnSp macro="">
      <xdr:nvCxnSpPr>
        <xdr:cNvPr id="50" name="直線コネクタ 49"/>
        <xdr:cNvCxnSpPr/>
      </xdr:nvCxnSpPr>
      <xdr:spPr bwMode="auto">
        <a:xfrm flipV="1">
          <a:off x="5003800" y="2625392"/>
          <a:ext cx="647700" cy="555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16585</xdr:rowOff>
    </xdr:from>
    <xdr:ext cx="762000" cy="259045"/>
    <xdr:sp macro="" textlink="">
      <xdr:nvSpPr>
        <xdr:cNvPr id="51" name="人口1人当たり決算額の推移平均値テキスト130"/>
        <xdr:cNvSpPr txBox="1"/>
      </xdr:nvSpPr>
      <xdr:spPr>
        <a:xfrm>
          <a:off x="5740400" y="29788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44508</xdr:rowOff>
    </xdr:from>
    <xdr:to>
      <xdr:col>29</xdr:col>
      <xdr:colOff>177800</xdr:colOff>
      <xdr:row>17</xdr:row>
      <xdr:rowOff>146108</xdr:rowOff>
    </xdr:to>
    <xdr:sp macro="" textlink="">
      <xdr:nvSpPr>
        <xdr:cNvPr id="52" name="フローチャート: 判断 51"/>
        <xdr:cNvSpPr/>
      </xdr:nvSpPr>
      <xdr:spPr bwMode="auto">
        <a:xfrm>
          <a:off x="56007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61559</xdr:rowOff>
    </xdr:from>
    <xdr:to>
      <xdr:col>26</xdr:col>
      <xdr:colOff>50800</xdr:colOff>
      <xdr:row>15</xdr:row>
      <xdr:rowOff>103660</xdr:rowOff>
    </xdr:to>
    <xdr:cxnSp macro="">
      <xdr:nvCxnSpPr>
        <xdr:cNvPr id="53" name="直線コネクタ 52"/>
        <xdr:cNvCxnSpPr/>
      </xdr:nvCxnSpPr>
      <xdr:spPr bwMode="auto">
        <a:xfrm flipV="1">
          <a:off x="4305300" y="2680934"/>
          <a:ext cx="698500" cy="42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67224</xdr:rowOff>
    </xdr:from>
    <xdr:to>
      <xdr:col>26</xdr:col>
      <xdr:colOff>101600</xdr:colOff>
      <xdr:row>17</xdr:row>
      <xdr:rowOff>168824</xdr:rowOff>
    </xdr:to>
    <xdr:sp macro="" textlink="">
      <xdr:nvSpPr>
        <xdr:cNvPr id="54" name="フローチャート: 判断 53"/>
        <xdr:cNvSpPr/>
      </xdr:nvSpPr>
      <xdr:spPr bwMode="auto">
        <a:xfrm>
          <a:off x="49530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153601</xdr:rowOff>
    </xdr:from>
    <xdr:ext cx="736600" cy="259045"/>
    <xdr:sp macro="" textlink="">
      <xdr:nvSpPr>
        <xdr:cNvPr id="55" name="テキスト ボックス 54"/>
        <xdr:cNvSpPr txBox="1"/>
      </xdr:nvSpPr>
      <xdr:spPr>
        <a:xfrm>
          <a:off x="4622800" y="3115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103660</xdr:rowOff>
    </xdr:from>
    <xdr:to>
      <xdr:col>22</xdr:col>
      <xdr:colOff>114300</xdr:colOff>
      <xdr:row>16</xdr:row>
      <xdr:rowOff>4524</xdr:rowOff>
    </xdr:to>
    <xdr:cxnSp macro="">
      <xdr:nvCxnSpPr>
        <xdr:cNvPr id="56" name="直線コネクタ 55"/>
        <xdr:cNvCxnSpPr/>
      </xdr:nvCxnSpPr>
      <xdr:spPr bwMode="auto">
        <a:xfrm flipV="1">
          <a:off x="3606800" y="2723035"/>
          <a:ext cx="698500" cy="72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97048</xdr:rowOff>
    </xdr:from>
    <xdr:to>
      <xdr:col>22</xdr:col>
      <xdr:colOff>165100</xdr:colOff>
      <xdr:row>18</xdr:row>
      <xdr:rowOff>27198</xdr:rowOff>
    </xdr:to>
    <xdr:sp macro="" textlink="">
      <xdr:nvSpPr>
        <xdr:cNvPr id="57" name="フローチャート: 判断 56"/>
        <xdr:cNvSpPr/>
      </xdr:nvSpPr>
      <xdr:spPr bwMode="auto">
        <a:xfrm>
          <a:off x="42545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11975</xdr:rowOff>
    </xdr:from>
    <xdr:ext cx="762000" cy="259045"/>
    <xdr:sp macro="" textlink="">
      <xdr:nvSpPr>
        <xdr:cNvPr id="58" name="テキスト ボックス 57"/>
        <xdr:cNvSpPr txBox="1"/>
      </xdr:nvSpPr>
      <xdr:spPr>
        <a:xfrm>
          <a:off x="3924300" y="3145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156025</xdr:rowOff>
    </xdr:from>
    <xdr:to>
      <xdr:col>18</xdr:col>
      <xdr:colOff>177800</xdr:colOff>
      <xdr:row>16</xdr:row>
      <xdr:rowOff>4524</xdr:rowOff>
    </xdr:to>
    <xdr:cxnSp macro="">
      <xdr:nvCxnSpPr>
        <xdr:cNvPr id="59" name="直線コネクタ 58"/>
        <xdr:cNvCxnSpPr/>
      </xdr:nvCxnSpPr>
      <xdr:spPr bwMode="auto">
        <a:xfrm>
          <a:off x="2908300" y="2775400"/>
          <a:ext cx="698500" cy="19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110879</xdr:rowOff>
    </xdr:from>
    <xdr:to>
      <xdr:col>19</xdr:col>
      <xdr:colOff>38100</xdr:colOff>
      <xdr:row>18</xdr:row>
      <xdr:rowOff>41029</xdr:rowOff>
    </xdr:to>
    <xdr:sp macro="" textlink="">
      <xdr:nvSpPr>
        <xdr:cNvPr id="60" name="フローチャート: 判断 59"/>
        <xdr:cNvSpPr/>
      </xdr:nvSpPr>
      <xdr:spPr bwMode="auto">
        <a:xfrm>
          <a:off x="3556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25806</xdr:rowOff>
    </xdr:from>
    <xdr:ext cx="762000" cy="259045"/>
    <xdr:sp macro="" textlink="">
      <xdr:nvSpPr>
        <xdr:cNvPr id="61" name="テキスト ボックス 60"/>
        <xdr:cNvSpPr txBox="1"/>
      </xdr:nvSpPr>
      <xdr:spPr>
        <a:xfrm>
          <a:off x="3225800" y="315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98275</xdr:rowOff>
    </xdr:from>
    <xdr:to>
      <xdr:col>15</xdr:col>
      <xdr:colOff>101600</xdr:colOff>
      <xdr:row>18</xdr:row>
      <xdr:rowOff>28425</xdr:rowOff>
    </xdr:to>
    <xdr:sp macro="" textlink="">
      <xdr:nvSpPr>
        <xdr:cNvPr id="62" name="フローチャート: 判断 61"/>
        <xdr:cNvSpPr/>
      </xdr:nvSpPr>
      <xdr:spPr bwMode="auto">
        <a:xfrm>
          <a:off x="28575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13202</xdr:rowOff>
    </xdr:from>
    <xdr:ext cx="762000" cy="259045"/>
    <xdr:sp macro="" textlink="">
      <xdr:nvSpPr>
        <xdr:cNvPr id="63" name="テキスト ボックス 62"/>
        <xdr:cNvSpPr txBox="1"/>
      </xdr:nvSpPr>
      <xdr:spPr>
        <a:xfrm>
          <a:off x="2527300" y="31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126667</xdr:rowOff>
    </xdr:from>
    <xdr:to>
      <xdr:col>29</xdr:col>
      <xdr:colOff>177800</xdr:colOff>
      <xdr:row>15</xdr:row>
      <xdr:rowOff>56817</xdr:rowOff>
    </xdr:to>
    <xdr:sp macro="" textlink="">
      <xdr:nvSpPr>
        <xdr:cNvPr id="69" name="楕円 68"/>
        <xdr:cNvSpPr/>
      </xdr:nvSpPr>
      <xdr:spPr bwMode="auto">
        <a:xfrm>
          <a:off x="5600700" y="2574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143194</xdr:rowOff>
    </xdr:from>
    <xdr:ext cx="762000" cy="259045"/>
    <xdr:sp macro="" textlink="">
      <xdr:nvSpPr>
        <xdr:cNvPr id="70" name="人口1人当たり決算額の推移該当値テキスト130"/>
        <xdr:cNvSpPr txBox="1"/>
      </xdr:nvSpPr>
      <xdr:spPr>
        <a:xfrm>
          <a:off x="5740400" y="241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10759</xdr:rowOff>
    </xdr:from>
    <xdr:to>
      <xdr:col>26</xdr:col>
      <xdr:colOff>101600</xdr:colOff>
      <xdr:row>15</xdr:row>
      <xdr:rowOff>112359</xdr:rowOff>
    </xdr:to>
    <xdr:sp macro="" textlink="">
      <xdr:nvSpPr>
        <xdr:cNvPr id="71" name="楕円 70"/>
        <xdr:cNvSpPr/>
      </xdr:nvSpPr>
      <xdr:spPr bwMode="auto">
        <a:xfrm>
          <a:off x="4953000" y="2630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122536</xdr:rowOff>
    </xdr:from>
    <xdr:ext cx="736600" cy="259045"/>
    <xdr:sp macro="" textlink="">
      <xdr:nvSpPr>
        <xdr:cNvPr id="72" name="テキスト ボックス 71"/>
        <xdr:cNvSpPr txBox="1"/>
      </xdr:nvSpPr>
      <xdr:spPr>
        <a:xfrm>
          <a:off x="4622800" y="2399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52860</xdr:rowOff>
    </xdr:from>
    <xdr:to>
      <xdr:col>22</xdr:col>
      <xdr:colOff>165100</xdr:colOff>
      <xdr:row>15</xdr:row>
      <xdr:rowOff>154460</xdr:rowOff>
    </xdr:to>
    <xdr:sp macro="" textlink="">
      <xdr:nvSpPr>
        <xdr:cNvPr id="73" name="楕円 72"/>
        <xdr:cNvSpPr/>
      </xdr:nvSpPr>
      <xdr:spPr bwMode="auto">
        <a:xfrm>
          <a:off x="4254500" y="2672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164637</xdr:rowOff>
    </xdr:from>
    <xdr:ext cx="762000" cy="259045"/>
    <xdr:sp macro="" textlink="">
      <xdr:nvSpPr>
        <xdr:cNvPr id="74" name="テキスト ボックス 73"/>
        <xdr:cNvSpPr txBox="1"/>
      </xdr:nvSpPr>
      <xdr:spPr>
        <a:xfrm>
          <a:off x="3924300" y="244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125174</xdr:rowOff>
    </xdr:from>
    <xdr:to>
      <xdr:col>19</xdr:col>
      <xdr:colOff>38100</xdr:colOff>
      <xdr:row>16</xdr:row>
      <xdr:rowOff>55324</xdr:rowOff>
    </xdr:to>
    <xdr:sp macro="" textlink="">
      <xdr:nvSpPr>
        <xdr:cNvPr id="75" name="楕円 74"/>
        <xdr:cNvSpPr/>
      </xdr:nvSpPr>
      <xdr:spPr bwMode="auto">
        <a:xfrm>
          <a:off x="3556000" y="2744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65501</xdr:rowOff>
    </xdr:from>
    <xdr:ext cx="762000" cy="259045"/>
    <xdr:sp macro="" textlink="">
      <xdr:nvSpPr>
        <xdr:cNvPr id="76" name="テキスト ボックス 75"/>
        <xdr:cNvSpPr txBox="1"/>
      </xdr:nvSpPr>
      <xdr:spPr>
        <a:xfrm>
          <a:off x="3225800" y="251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105225</xdr:rowOff>
    </xdr:from>
    <xdr:to>
      <xdr:col>15</xdr:col>
      <xdr:colOff>101600</xdr:colOff>
      <xdr:row>16</xdr:row>
      <xdr:rowOff>35375</xdr:rowOff>
    </xdr:to>
    <xdr:sp macro="" textlink="">
      <xdr:nvSpPr>
        <xdr:cNvPr id="77" name="楕円 76"/>
        <xdr:cNvSpPr/>
      </xdr:nvSpPr>
      <xdr:spPr bwMode="auto">
        <a:xfrm>
          <a:off x="2857500" y="2724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45552</xdr:rowOff>
    </xdr:from>
    <xdr:ext cx="762000" cy="259045"/>
    <xdr:sp macro="" textlink="">
      <xdr:nvSpPr>
        <xdr:cNvPr id="78" name="テキスト ボックス 77"/>
        <xdr:cNvSpPr txBox="1"/>
      </xdr:nvSpPr>
      <xdr:spPr>
        <a:xfrm>
          <a:off x="2527300" y="24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108464</xdr:rowOff>
    </xdr:from>
    <xdr:to>
      <xdr:col>29</xdr:col>
      <xdr:colOff>127000</xdr:colOff>
      <xdr:row>37</xdr:row>
      <xdr:rowOff>242881</xdr:rowOff>
    </xdr:to>
    <xdr:cxnSp macro="">
      <xdr:nvCxnSpPr>
        <xdr:cNvPr id="106" name="直線コネクタ 105"/>
        <xdr:cNvCxnSpPr/>
      </xdr:nvCxnSpPr>
      <xdr:spPr bwMode="auto">
        <a:xfrm flipV="1">
          <a:off x="5651500" y="6033014"/>
          <a:ext cx="0" cy="13345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253058</xdr:rowOff>
    </xdr:from>
    <xdr:ext cx="762000" cy="259045"/>
    <xdr:sp macro="" textlink="">
      <xdr:nvSpPr>
        <xdr:cNvPr id="107" name="人口1人当たり決算額の推移最小値テキスト445"/>
        <xdr:cNvSpPr txBox="1"/>
      </xdr:nvSpPr>
      <xdr:spPr>
        <a:xfrm>
          <a:off x="5740400" y="737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242881</xdr:rowOff>
    </xdr:from>
    <xdr:to>
      <xdr:col>30</xdr:col>
      <xdr:colOff>25400</xdr:colOff>
      <xdr:row>37</xdr:row>
      <xdr:rowOff>242881</xdr:rowOff>
    </xdr:to>
    <xdr:cxnSp macro="">
      <xdr:nvCxnSpPr>
        <xdr:cNvPr id="108" name="直線コネクタ 107"/>
        <xdr:cNvCxnSpPr/>
      </xdr:nvCxnSpPr>
      <xdr:spPr bwMode="auto">
        <a:xfrm>
          <a:off x="5562600" y="7367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23391</xdr:rowOff>
    </xdr:from>
    <xdr:ext cx="762000" cy="259045"/>
    <xdr:sp macro="" textlink="">
      <xdr:nvSpPr>
        <xdr:cNvPr id="109" name="人口1人当たり決算額の推移最大値テキスト445"/>
        <xdr:cNvSpPr txBox="1"/>
      </xdr:nvSpPr>
      <xdr:spPr>
        <a:xfrm>
          <a:off x="5740400" y="577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108464</xdr:rowOff>
    </xdr:from>
    <xdr:to>
      <xdr:col>30</xdr:col>
      <xdr:colOff>25400</xdr:colOff>
      <xdr:row>33</xdr:row>
      <xdr:rowOff>108464</xdr:rowOff>
    </xdr:to>
    <xdr:cxnSp macro="">
      <xdr:nvCxnSpPr>
        <xdr:cNvPr id="110" name="直線コネクタ 109"/>
        <xdr:cNvCxnSpPr/>
      </xdr:nvCxnSpPr>
      <xdr:spPr bwMode="auto">
        <a:xfrm>
          <a:off x="5562600" y="60330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233414</xdr:rowOff>
    </xdr:from>
    <xdr:to>
      <xdr:col>29</xdr:col>
      <xdr:colOff>127000</xdr:colOff>
      <xdr:row>37</xdr:row>
      <xdr:rowOff>242881</xdr:rowOff>
    </xdr:to>
    <xdr:cxnSp macro="">
      <xdr:nvCxnSpPr>
        <xdr:cNvPr id="111" name="直線コネクタ 110"/>
        <xdr:cNvCxnSpPr/>
      </xdr:nvCxnSpPr>
      <xdr:spPr bwMode="auto">
        <a:xfrm>
          <a:off x="5003800" y="7358114"/>
          <a:ext cx="647700" cy="9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279398</xdr:rowOff>
    </xdr:from>
    <xdr:ext cx="762000" cy="259045"/>
    <xdr:sp macro="" textlink="">
      <xdr:nvSpPr>
        <xdr:cNvPr id="112" name="人口1人当たり決算額の推移平均値テキスト445"/>
        <xdr:cNvSpPr txBox="1"/>
      </xdr:nvSpPr>
      <xdr:spPr>
        <a:xfrm>
          <a:off x="5740400" y="65468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91421</xdr:rowOff>
    </xdr:from>
    <xdr:to>
      <xdr:col>29</xdr:col>
      <xdr:colOff>177800</xdr:colOff>
      <xdr:row>35</xdr:row>
      <xdr:rowOff>193021</xdr:rowOff>
    </xdr:to>
    <xdr:sp macro="" textlink="">
      <xdr:nvSpPr>
        <xdr:cNvPr id="113" name="フローチャート: 判断 112"/>
        <xdr:cNvSpPr/>
      </xdr:nvSpPr>
      <xdr:spPr bwMode="auto">
        <a:xfrm>
          <a:off x="56007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226460</xdr:rowOff>
    </xdr:from>
    <xdr:to>
      <xdr:col>26</xdr:col>
      <xdr:colOff>50800</xdr:colOff>
      <xdr:row>37</xdr:row>
      <xdr:rowOff>233414</xdr:rowOff>
    </xdr:to>
    <xdr:cxnSp macro="">
      <xdr:nvCxnSpPr>
        <xdr:cNvPr id="114" name="直線コネクタ 113"/>
        <xdr:cNvCxnSpPr/>
      </xdr:nvCxnSpPr>
      <xdr:spPr bwMode="auto">
        <a:xfrm>
          <a:off x="4305300" y="7351160"/>
          <a:ext cx="698500" cy="6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110261</xdr:rowOff>
    </xdr:from>
    <xdr:to>
      <xdr:col>26</xdr:col>
      <xdr:colOff>101600</xdr:colOff>
      <xdr:row>35</xdr:row>
      <xdr:rowOff>211861</xdr:rowOff>
    </xdr:to>
    <xdr:sp macro="" textlink="">
      <xdr:nvSpPr>
        <xdr:cNvPr id="115" name="フローチャート: 判断 114"/>
        <xdr:cNvSpPr/>
      </xdr:nvSpPr>
      <xdr:spPr bwMode="auto">
        <a:xfrm>
          <a:off x="49530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222038</xdr:rowOff>
    </xdr:from>
    <xdr:ext cx="736600" cy="259045"/>
    <xdr:sp macro="" textlink="">
      <xdr:nvSpPr>
        <xdr:cNvPr id="116" name="テキスト ボックス 115"/>
        <xdr:cNvSpPr txBox="1"/>
      </xdr:nvSpPr>
      <xdr:spPr>
        <a:xfrm>
          <a:off x="4622800" y="648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133306</xdr:rowOff>
    </xdr:from>
    <xdr:to>
      <xdr:col>22</xdr:col>
      <xdr:colOff>114300</xdr:colOff>
      <xdr:row>37</xdr:row>
      <xdr:rowOff>226460</xdr:rowOff>
    </xdr:to>
    <xdr:cxnSp macro="">
      <xdr:nvCxnSpPr>
        <xdr:cNvPr id="117" name="直線コネクタ 116"/>
        <xdr:cNvCxnSpPr/>
      </xdr:nvCxnSpPr>
      <xdr:spPr bwMode="auto">
        <a:xfrm>
          <a:off x="3606800" y="7258006"/>
          <a:ext cx="698500" cy="93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103213</xdr:rowOff>
    </xdr:from>
    <xdr:to>
      <xdr:col>22</xdr:col>
      <xdr:colOff>165100</xdr:colOff>
      <xdr:row>35</xdr:row>
      <xdr:rowOff>204813</xdr:rowOff>
    </xdr:to>
    <xdr:sp macro="" textlink="">
      <xdr:nvSpPr>
        <xdr:cNvPr id="118" name="フローチャート: 判断 117"/>
        <xdr:cNvSpPr/>
      </xdr:nvSpPr>
      <xdr:spPr bwMode="auto">
        <a:xfrm>
          <a:off x="42545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214990</xdr:rowOff>
    </xdr:from>
    <xdr:ext cx="762000" cy="259045"/>
    <xdr:sp macro="" textlink="">
      <xdr:nvSpPr>
        <xdr:cNvPr id="119" name="テキスト ボックス 118"/>
        <xdr:cNvSpPr txBox="1"/>
      </xdr:nvSpPr>
      <xdr:spPr>
        <a:xfrm>
          <a:off x="3924300" y="6482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53448</xdr:rowOff>
    </xdr:from>
    <xdr:to>
      <xdr:col>18</xdr:col>
      <xdr:colOff>177800</xdr:colOff>
      <xdr:row>37</xdr:row>
      <xdr:rowOff>133306</xdr:rowOff>
    </xdr:to>
    <xdr:cxnSp macro="">
      <xdr:nvCxnSpPr>
        <xdr:cNvPr id="120" name="直線コネクタ 119"/>
        <xdr:cNvCxnSpPr/>
      </xdr:nvCxnSpPr>
      <xdr:spPr bwMode="auto">
        <a:xfrm>
          <a:off x="2908300" y="7178148"/>
          <a:ext cx="698500" cy="79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107061</xdr:rowOff>
    </xdr:from>
    <xdr:to>
      <xdr:col>19</xdr:col>
      <xdr:colOff>38100</xdr:colOff>
      <xdr:row>35</xdr:row>
      <xdr:rowOff>208661</xdr:rowOff>
    </xdr:to>
    <xdr:sp macro="" textlink="">
      <xdr:nvSpPr>
        <xdr:cNvPr id="121" name="フローチャート: 判断 120"/>
        <xdr:cNvSpPr/>
      </xdr:nvSpPr>
      <xdr:spPr bwMode="auto">
        <a:xfrm>
          <a:off x="3556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218838</xdr:rowOff>
    </xdr:from>
    <xdr:ext cx="762000" cy="259045"/>
    <xdr:sp macro="" textlink="">
      <xdr:nvSpPr>
        <xdr:cNvPr id="122" name="テキスト ボックス 121"/>
        <xdr:cNvSpPr txBox="1"/>
      </xdr:nvSpPr>
      <xdr:spPr>
        <a:xfrm>
          <a:off x="3225800" y="64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82582</xdr:rowOff>
    </xdr:from>
    <xdr:to>
      <xdr:col>15</xdr:col>
      <xdr:colOff>101600</xdr:colOff>
      <xdr:row>35</xdr:row>
      <xdr:rowOff>184182</xdr:rowOff>
    </xdr:to>
    <xdr:sp macro="" textlink="">
      <xdr:nvSpPr>
        <xdr:cNvPr id="123" name="フローチャート: 判断 122"/>
        <xdr:cNvSpPr/>
      </xdr:nvSpPr>
      <xdr:spPr bwMode="auto">
        <a:xfrm>
          <a:off x="28575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194359</xdr:rowOff>
    </xdr:from>
    <xdr:ext cx="762000" cy="259045"/>
    <xdr:sp macro="" textlink="">
      <xdr:nvSpPr>
        <xdr:cNvPr id="124" name="テキスト ボックス 123"/>
        <xdr:cNvSpPr txBox="1"/>
      </xdr:nvSpPr>
      <xdr:spPr>
        <a:xfrm>
          <a:off x="2527300" y="646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192081</xdr:rowOff>
    </xdr:from>
    <xdr:to>
      <xdr:col>29</xdr:col>
      <xdr:colOff>177800</xdr:colOff>
      <xdr:row>37</xdr:row>
      <xdr:rowOff>293681</xdr:rowOff>
    </xdr:to>
    <xdr:sp macro="" textlink="">
      <xdr:nvSpPr>
        <xdr:cNvPr id="130" name="楕円 129"/>
        <xdr:cNvSpPr/>
      </xdr:nvSpPr>
      <xdr:spPr bwMode="auto">
        <a:xfrm>
          <a:off x="5600700" y="7316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100658</xdr:rowOff>
    </xdr:from>
    <xdr:ext cx="762000" cy="259045"/>
    <xdr:sp macro="" textlink="">
      <xdr:nvSpPr>
        <xdr:cNvPr id="131" name="人口1人当たり決算額の推移該当値テキスト445"/>
        <xdr:cNvSpPr txBox="1"/>
      </xdr:nvSpPr>
      <xdr:spPr>
        <a:xfrm>
          <a:off x="5740400" y="7225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182614</xdr:rowOff>
    </xdr:from>
    <xdr:to>
      <xdr:col>26</xdr:col>
      <xdr:colOff>101600</xdr:colOff>
      <xdr:row>37</xdr:row>
      <xdr:rowOff>284214</xdr:rowOff>
    </xdr:to>
    <xdr:sp macro="" textlink="">
      <xdr:nvSpPr>
        <xdr:cNvPr id="132" name="楕円 131"/>
        <xdr:cNvSpPr/>
      </xdr:nvSpPr>
      <xdr:spPr bwMode="auto">
        <a:xfrm>
          <a:off x="4953000" y="7307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268991</xdr:rowOff>
    </xdr:from>
    <xdr:ext cx="736600" cy="259045"/>
    <xdr:sp macro="" textlink="">
      <xdr:nvSpPr>
        <xdr:cNvPr id="133" name="テキスト ボックス 132"/>
        <xdr:cNvSpPr txBox="1"/>
      </xdr:nvSpPr>
      <xdr:spPr>
        <a:xfrm>
          <a:off x="4622800" y="7393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175660</xdr:rowOff>
    </xdr:from>
    <xdr:to>
      <xdr:col>22</xdr:col>
      <xdr:colOff>165100</xdr:colOff>
      <xdr:row>37</xdr:row>
      <xdr:rowOff>277260</xdr:rowOff>
    </xdr:to>
    <xdr:sp macro="" textlink="">
      <xdr:nvSpPr>
        <xdr:cNvPr id="134" name="楕円 133"/>
        <xdr:cNvSpPr/>
      </xdr:nvSpPr>
      <xdr:spPr bwMode="auto">
        <a:xfrm>
          <a:off x="4254500" y="7300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262037</xdr:rowOff>
    </xdr:from>
    <xdr:ext cx="762000" cy="259045"/>
    <xdr:sp macro="" textlink="">
      <xdr:nvSpPr>
        <xdr:cNvPr id="135" name="テキスト ボックス 134"/>
        <xdr:cNvSpPr txBox="1"/>
      </xdr:nvSpPr>
      <xdr:spPr>
        <a:xfrm>
          <a:off x="3924300" y="738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82506</xdr:rowOff>
    </xdr:from>
    <xdr:to>
      <xdr:col>19</xdr:col>
      <xdr:colOff>38100</xdr:colOff>
      <xdr:row>37</xdr:row>
      <xdr:rowOff>184106</xdr:rowOff>
    </xdr:to>
    <xdr:sp macro="" textlink="">
      <xdr:nvSpPr>
        <xdr:cNvPr id="136" name="楕円 135"/>
        <xdr:cNvSpPr/>
      </xdr:nvSpPr>
      <xdr:spPr bwMode="auto">
        <a:xfrm>
          <a:off x="3556000" y="7207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168883</xdr:rowOff>
    </xdr:from>
    <xdr:ext cx="762000" cy="259045"/>
    <xdr:sp macro="" textlink="">
      <xdr:nvSpPr>
        <xdr:cNvPr id="137" name="テキスト ボックス 136"/>
        <xdr:cNvSpPr txBox="1"/>
      </xdr:nvSpPr>
      <xdr:spPr>
        <a:xfrm>
          <a:off x="3225800" y="72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2648</xdr:rowOff>
    </xdr:from>
    <xdr:to>
      <xdr:col>15</xdr:col>
      <xdr:colOff>101600</xdr:colOff>
      <xdr:row>37</xdr:row>
      <xdr:rowOff>104248</xdr:rowOff>
    </xdr:to>
    <xdr:sp macro="" textlink="">
      <xdr:nvSpPr>
        <xdr:cNvPr id="138" name="楕円 137"/>
        <xdr:cNvSpPr/>
      </xdr:nvSpPr>
      <xdr:spPr bwMode="auto">
        <a:xfrm>
          <a:off x="2857500" y="7127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89025</xdr:rowOff>
    </xdr:from>
    <xdr:ext cx="762000" cy="259045"/>
    <xdr:sp macro="" textlink="">
      <xdr:nvSpPr>
        <xdr:cNvPr id="139" name="テキスト ボックス 138"/>
        <xdr:cNvSpPr txBox="1"/>
      </xdr:nvSpPr>
      <xdr:spPr>
        <a:xfrm>
          <a:off x="2527300" y="721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11,406
11,297
301.98
9,463,298
8,610,051
816,648
5,741,513
5,581,171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86093</xdr:rowOff>
    </xdr:from>
    <xdr:to>
      <xdr:col>24</xdr:col>
      <xdr:colOff>62865</xdr:colOff>
      <xdr:row>39</xdr:row>
      <xdr:rowOff>64201</xdr:rowOff>
    </xdr:to>
    <xdr:cxnSp macro="">
      <xdr:nvCxnSpPr>
        <xdr:cNvPr id="56" name="直線コネクタ 55"/>
        <xdr:cNvCxnSpPr/>
      </xdr:nvCxnSpPr>
      <xdr:spPr>
        <a:xfrm flipV="1">
          <a:off x="4633595" y="5229593"/>
          <a:ext cx="1270" cy="1521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68028</xdr:rowOff>
    </xdr:from>
    <xdr:ext cx="534377" cy="259045"/>
    <xdr:sp macro="" textlink="">
      <xdr:nvSpPr>
        <xdr:cNvPr id="57" name="人件費最小値テキスト"/>
        <xdr:cNvSpPr txBox="1"/>
      </xdr:nvSpPr>
      <xdr:spPr>
        <a:xfrm>
          <a:off x="4686300" y="67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64201</xdr:rowOff>
    </xdr:from>
    <xdr:to>
      <xdr:col>24</xdr:col>
      <xdr:colOff>152400</xdr:colOff>
      <xdr:row>39</xdr:row>
      <xdr:rowOff>64201</xdr:rowOff>
    </xdr:to>
    <xdr:cxnSp macro="">
      <xdr:nvCxnSpPr>
        <xdr:cNvPr id="58" name="直線コネクタ 57"/>
        <xdr:cNvCxnSpPr/>
      </xdr:nvCxnSpPr>
      <xdr:spPr>
        <a:xfrm>
          <a:off x="4546600" y="67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32770</xdr:rowOff>
    </xdr:from>
    <xdr:ext cx="599010" cy="259045"/>
    <xdr:sp macro="" textlink="">
      <xdr:nvSpPr>
        <xdr:cNvPr id="59" name="人件費最大値テキスト"/>
        <xdr:cNvSpPr txBox="1"/>
      </xdr:nvSpPr>
      <xdr:spPr>
        <a:xfrm>
          <a:off x="4686300" y="500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86093</xdr:rowOff>
    </xdr:from>
    <xdr:to>
      <xdr:col>24</xdr:col>
      <xdr:colOff>152400</xdr:colOff>
      <xdr:row>30</xdr:row>
      <xdr:rowOff>86093</xdr:rowOff>
    </xdr:to>
    <xdr:cxnSp macro="">
      <xdr:nvCxnSpPr>
        <xdr:cNvPr id="60" name="直線コネクタ 59"/>
        <xdr:cNvCxnSpPr/>
      </xdr:nvCxnSpPr>
      <xdr:spPr>
        <a:xfrm>
          <a:off x="4546600" y="522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148501</xdr:rowOff>
    </xdr:from>
    <xdr:to>
      <xdr:col>24</xdr:col>
      <xdr:colOff>63500</xdr:colOff>
      <xdr:row>36</xdr:row>
      <xdr:rowOff>11440</xdr:rowOff>
    </xdr:to>
    <xdr:cxnSp macro="">
      <xdr:nvCxnSpPr>
        <xdr:cNvPr id="61" name="直線コネクタ 60"/>
        <xdr:cNvCxnSpPr/>
      </xdr:nvCxnSpPr>
      <xdr:spPr>
        <a:xfrm flipV="1">
          <a:off x="3797300" y="6149251"/>
          <a:ext cx="838200" cy="3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164101</xdr:rowOff>
    </xdr:from>
    <xdr:ext cx="534377" cy="259045"/>
    <xdr:sp macro="" textlink="">
      <xdr:nvSpPr>
        <xdr:cNvPr id="62" name="人件費平均値テキスト"/>
        <xdr:cNvSpPr txBox="1"/>
      </xdr:nvSpPr>
      <xdr:spPr>
        <a:xfrm>
          <a:off x="4686300" y="6336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14224</xdr:rowOff>
    </xdr:from>
    <xdr:to>
      <xdr:col>24</xdr:col>
      <xdr:colOff>114300</xdr:colOff>
      <xdr:row>37</xdr:row>
      <xdr:rowOff>115824</xdr:rowOff>
    </xdr:to>
    <xdr:sp macro="" textlink="">
      <xdr:nvSpPr>
        <xdr:cNvPr id="63" name="フローチャート: 判断 62"/>
        <xdr:cNvSpPr/>
      </xdr:nvSpPr>
      <xdr:spPr>
        <a:xfrm>
          <a:off x="4584700" y="63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11440</xdr:rowOff>
    </xdr:from>
    <xdr:to>
      <xdr:col>19</xdr:col>
      <xdr:colOff>177800</xdr:colOff>
      <xdr:row>36</xdr:row>
      <xdr:rowOff>69421</xdr:rowOff>
    </xdr:to>
    <xdr:cxnSp macro="">
      <xdr:nvCxnSpPr>
        <xdr:cNvPr id="64" name="直線コネクタ 63"/>
        <xdr:cNvCxnSpPr/>
      </xdr:nvCxnSpPr>
      <xdr:spPr>
        <a:xfrm flipV="1">
          <a:off x="2908300" y="6183640"/>
          <a:ext cx="889000" cy="5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32093</xdr:rowOff>
    </xdr:from>
    <xdr:to>
      <xdr:col>20</xdr:col>
      <xdr:colOff>38100</xdr:colOff>
      <xdr:row>37</xdr:row>
      <xdr:rowOff>133693</xdr:rowOff>
    </xdr:to>
    <xdr:sp macro="" textlink="">
      <xdr:nvSpPr>
        <xdr:cNvPr id="65" name="フローチャート: 判断 64"/>
        <xdr:cNvSpPr/>
      </xdr:nvSpPr>
      <xdr:spPr>
        <a:xfrm>
          <a:off x="37465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124820</xdr:rowOff>
    </xdr:from>
    <xdr:ext cx="534377" cy="259045"/>
    <xdr:sp macro="" textlink="">
      <xdr:nvSpPr>
        <xdr:cNvPr id="66" name="テキスト ボックス 65"/>
        <xdr:cNvSpPr txBox="1"/>
      </xdr:nvSpPr>
      <xdr:spPr>
        <a:xfrm>
          <a:off x="3530111" y="64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69421</xdr:rowOff>
    </xdr:from>
    <xdr:to>
      <xdr:col>15</xdr:col>
      <xdr:colOff>50800</xdr:colOff>
      <xdr:row>36</xdr:row>
      <xdr:rowOff>119583</xdr:rowOff>
    </xdr:to>
    <xdr:cxnSp macro="">
      <xdr:nvCxnSpPr>
        <xdr:cNvPr id="67" name="直線コネクタ 66"/>
        <xdr:cNvCxnSpPr/>
      </xdr:nvCxnSpPr>
      <xdr:spPr>
        <a:xfrm flipV="1">
          <a:off x="2019300" y="6241621"/>
          <a:ext cx="889000" cy="5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54061</xdr:rowOff>
    </xdr:from>
    <xdr:to>
      <xdr:col>15</xdr:col>
      <xdr:colOff>101600</xdr:colOff>
      <xdr:row>37</xdr:row>
      <xdr:rowOff>155661</xdr:rowOff>
    </xdr:to>
    <xdr:sp macro="" textlink="">
      <xdr:nvSpPr>
        <xdr:cNvPr id="68" name="フローチャート: 判断 67"/>
        <xdr:cNvSpPr/>
      </xdr:nvSpPr>
      <xdr:spPr>
        <a:xfrm>
          <a:off x="2857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146788</xdr:rowOff>
    </xdr:from>
    <xdr:ext cx="534377" cy="259045"/>
    <xdr:sp macro="" textlink="">
      <xdr:nvSpPr>
        <xdr:cNvPr id="69" name="テキスト ボックス 68"/>
        <xdr:cNvSpPr txBox="1"/>
      </xdr:nvSpPr>
      <xdr:spPr>
        <a:xfrm>
          <a:off x="2641111" y="649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119583</xdr:rowOff>
    </xdr:from>
    <xdr:to>
      <xdr:col>10</xdr:col>
      <xdr:colOff>114300</xdr:colOff>
      <xdr:row>36</xdr:row>
      <xdr:rowOff>134770</xdr:rowOff>
    </xdr:to>
    <xdr:cxnSp macro="">
      <xdr:nvCxnSpPr>
        <xdr:cNvPr id="70" name="直線コネクタ 69"/>
        <xdr:cNvCxnSpPr/>
      </xdr:nvCxnSpPr>
      <xdr:spPr>
        <a:xfrm flipV="1">
          <a:off x="1130300" y="6291783"/>
          <a:ext cx="889000" cy="1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64615</xdr:rowOff>
    </xdr:from>
    <xdr:to>
      <xdr:col>10</xdr:col>
      <xdr:colOff>165100</xdr:colOff>
      <xdr:row>37</xdr:row>
      <xdr:rowOff>166215</xdr:rowOff>
    </xdr:to>
    <xdr:sp macro="" textlink="">
      <xdr:nvSpPr>
        <xdr:cNvPr id="71" name="フローチャート: 判断 70"/>
        <xdr:cNvSpPr/>
      </xdr:nvSpPr>
      <xdr:spPr>
        <a:xfrm>
          <a:off x="1968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157342</xdr:rowOff>
    </xdr:from>
    <xdr:ext cx="534377" cy="259045"/>
    <xdr:sp macro="" textlink="">
      <xdr:nvSpPr>
        <xdr:cNvPr id="72" name="テキスト ボックス 71"/>
        <xdr:cNvSpPr txBox="1"/>
      </xdr:nvSpPr>
      <xdr:spPr>
        <a:xfrm>
          <a:off x="1752111" y="650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42281</xdr:rowOff>
    </xdr:from>
    <xdr:to>
      <xdr:col>6</xdr:col>
      <xdr:colOff>38100</xdr:colOff>
      <xdr:row>37</xdr:row>
      <xdr:rowOff>143881</xdr:rowOff>
    </xdr:to>
    <xdr:sp macro="" textlink="">
      <xdr:nvSpPr>
        <xdr:cNvPr id="73" name="フローチャート: 判断 72"/>
        <xdr:cNvSpPr/>
      </xdr:nvSpPr>
      <xdr:spPr>
        <a:xfrm>
          <a:off x="1079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135008</xdr:rowOff>
    </xdr:from>
    <xdr:ext cx="534377" cy="259045"/>
    <xdr:sp macro="" textlink="">
      <xdr:nvSpPr>
        <xdr:cNvPr id="74" name="テキスト ボックス 73"/>
        <xdr:cNvSpPr txBox="1"/>
      </xdr:nvSpPr>
      <xdr:spPr>
        <a:xfrm>
          <a:off x="863111" y="647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97701</xdr:rowOff>
    </xdr:from>
    <xdr:to>
      <xdr:col>24</xdr:col>
      <xdr:colOff>114300</xdr:colOff>
      <xdr:row>36</xdr:row>
      <xdr:rowOff>27851</xdr:rowOff>
    </xdr:to>
    <xdr:sp macro="" textlink="">
      <xdr:nvSpPr>
        <xdr:cNvPr id="80" name="楕円 79"/>
        <xdr:cNvSpPr/>
      </xdr:nvSpPr>
      <xdr:spPr>
        <a:xfrm>
          <a:off x="4584700" y="6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120578</xdr:rowOff>
    </xdr:from>
    <xdr:ext cx="599010" cy="259045"/>
    <xdr:sp macro="" textlink="">
      <xdr:nvSpPr>
        <xdr:cNvPr id="81" name="人件費該当値テキスト"/>
        <xdr:cNvSpPr txBox="1"/>
      </xdr:nvSpPr>
      <xdr:spPr>
        <a:xfrm>
          <a:off x="4686300" y="5949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132090</xdr:rowOff>
    </xdr:from>
    <xdr:to>
      <xdr:col>20</xdr:col>
      <xdr:colOff>38100</xdr:colOff>
      <xdr:row>36</xdr:row>
      <xdr:rowOff>62240</xdr:rowOff>
    </xdr:to>
    <xdr:sp macro="" textlink="">
      <xdr:nvSpPr>
        <xdr:cNvPr id="82" name="楕円 81"/>
        <xdr:cNvSpPr/>
      </xdr:nvSpPr>
      <xdr:spPr>
        <a:xfrm>
          <a:off x="3746500" y="613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78767</xdr:rowOff>
    </xdr:from>
    <xdr:ext cx="599010" cy="259045"/>
    <xdr:sp macro="" textlink="">
      <xdr:nvSpPr>
        <xdr:cNvPr id="83" name="テキスト ボックス 82"/>
        <xdr:cNvSpPr txBox="1"/>
      </xdr:nvSpPr>
      <xdr:spPr>
        <a:xfrm>
          <a:off x="3497795" y="590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18621</xdr:rowOff>
    </xdr:from>
    <xdr:to>
      <xdr:col>15</xdr:col>
      <xdr:colOff>101600</xdr:colOff>
      <xdr:row>36</xdr:row>
      <xdr:rowOff>120221</xdr:rowOff>
    </xdr:to>
    <xdr:sp macro="" textlink="">
      <xdr:nvSpPr>
        <xdr:cNvPr id="84" name="楕円 83"/>
        <xdr:cNvSpPr/>
      </xdr:nvSpPr>
      <xdr:spPr>
        <a:xfrm>
          <a:off x="2857500" y="619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136748</xdr:rowOff>
    </xdr:from>
    <xdr:ext cx="599010" cy="259045"/>
    <xdr:sp macro="" textlink="">
      <xdr:nvSpPr>
        <xdr:cNvPr id="85" name="テキスト ボックス 84"/>
        <xdr:cNvSpPr txBox="1"/>
      </xdr:nvSpPr>
      <xdr:spPr>
        <a:xfrm>
          <a:off x="2608795" y="5966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68783</xdr:rowOff>
    </xdr:from>
    <xdr:to>
      <xdr:col>10</xdr:col>
      <xdr:colOff>165100</xdr:colOff>
      <xdr:row>36</xdr:row>
      <xdr:rowOff>170383</xdr:rowOff>
    </xdr:to>
    <xdr:sp macro="" textlink="">
      <xdr:nvSpPr>
        <xdr:cNvPr id="86" name="楕円 85"/>
        <xdr:cNvSpPr/>
      </xdr:nvSpPr>
      <xdr:spPr>
        <a:xfrm>
          <a:off x="1968500" y="62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15460</xdr:rowOff>
    </xdr:from>
    <xdr:ext cx="599010" cy="259045"/>
    <xdr:sp macro="" textlink="">
      <xdr:nvSpPr>
        <xdr:cNvPr id="87" name="テキスト ボックス 86"/>
        <xdr:cNvSpPr txBox="1"/>
      </xdr:nvSpPr>
      <xdr:spPr>
        <a:xfrm>
          <a:off x="1719795" y="601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83970</xdr:rowOff>
    </xdr:from>
    <xdr:to>
      <xdr:col>6</xdr:col>
      <xdr:colOff>38100</xdr:colOff>
      <xdr:row>37</xdr:row>
      <xdr:rowOff>14120</xdr:rowOff>
    </xdr:to>
    <xdr:sp macro="" textlink="">
      <xdr:nvSpPr>
        <xdr:cNvPr id="88" name="楕円 87"/>
        <xdr:cNvSpPr/>
      </xdr:nvSpPr>
      <xdr:spPr>
        <a:xfrm>
          <a:off x="1079500" y="625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30647</xdr:rowOff>
    </xdr:from>
    <xdr:ext cx="599010" cy="259045"/>
    <xdr:sp macro="" textlink="">
      <xdr:nvSpPr>
        <xdr:cNvPr id="89" name="テキスト ボックス 88"/>
        <xdr:cNvSpPr txBox="1"/>
      </xdr:nvSpPr>
      <xdr:spPr>
        <a:xfrm>
          <a:off x="830795" y="603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21706</xdr:rowOff>
    </xdr:from>
    <xdr:to>
      <xdr:col>24</xdr:col>
      <xdr:colOff>62865</xdr:colOff>
      <xdr:row>57</xdr:row>
      <xdr:rowOff>115345</xdr:rowOff>
    </xdr:to>
    <xdr:cxnSp macro="">
      <xdr:nvCxnSpPr>
        <xdr:cNvPr id="111" name="直線コネクタ 110"/>
        <xdr:cNvCxnSpPr/>
      </xdr:nvCxnSpPr>
      <xdr:spPr>
        <a:xfrm flipV="1">
          <a:off x="4633595" y="8937106"/>
          <a:ext cx="1270" cy="950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119172</xdr:rowOff>
    </xdr:from>
    <xdr:ext cx="534377" cy="259045"/>
    <xdr:sp macro="" textlink="">
      <xdr:nvSpPr>
        <xdr:cNvPr id="112" name="物件費最小値テキスト"/>
        <xdr:cNvSpPr txBox="1"/>
      </xdr:nvSpPr>
      <xdr:spPr>
        <a:xfrm>
          <a:off x="4686300" y="989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115345</xdr:rowOff>
    </xdr:from>
    <xdr:to>
      <xdr:col>24</xdr:col>
      <xdr:colOff>152400</xdr:colOff>
      <xdr:row>57</xdr:row>
      <xdr:rowOff>115345</xdr:rowOff>
    </xdr:to>
    <xdr:cxnSp macro="">
      <xdr:nvCxnSpPr>
        <xdr:cNvPr id="113" name="直線コネクタ 112"/>
        <xdr:cNvCxnSpPr/>
      </xdr:nvCxnSpPr>
      <xdr:spPr>
        <a:xfrm>
          <a:off x="4546600" y="988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139833</xdr:rowOff>
    </xdr:from>
    <xdr:ext cx="599010" cy="259045"/>
    <xdr:sp macro="" textlink="">
      <xdr:nvSpPr>
        <xdr:cNvPr id="114" name="物件費最大値テキスト"/>
        <xdr:cNvSpPr txBox="1"/>
      </xdr:nvSpPr>
      <xdr:spPr>
        <a:xfrm>
          <a:off x="4686300" y="871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21706</xdr:rowOff>
    </xdr:from>
    <xdr:to>
      <xdr:col>24</xdr:col>
      <xdr:colOff>152400</xdr:colOff>
      <xdr:row>52</xdr:row>
      <xdr:rowOff>21706</xdr:rowOff>
    </xdr:to>
    <xdr:cxnSp macro="">
      <xdr:nvCxnSpPr>
        <xdr:cNvPr id="115" name="直線コネクタ 114"/>
        <xdr:cNvCxnSpPr/>
      </xdr:nvCxnSpPr>
      <xdr:spPr>
        <a:xfrm>
          <a:off x="4546600" y="89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162194</xdr:rowOff>
    </xdr:from>
    <xdr:to>
      <xdr:col>24</xdr:col>
      <xdr:colOff>63500</xdr:colOff>
      <xdr:row>56</xdr:row>
      <xdr:rowOff>35034</xdr:rowOff>
    </xdr:to>
    <xdr:cxnSp macro="">
      <xdr:nvCxnSpPr>
        <xdr:cNvPr id="116" name="直線コネクタ 115"/>
        <xdr:cNvCxnSpPr/>
      </xdr:nvCxnSpPr>
      <xdr:spPr>
        <a:xfrm flipV="1">
          <a:off x="3797300" y="9591944"/>
          <a:ext cx="838200" cy="4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140410</xdr:rowOff>
    </xdr:from>
    <xdr:ext cx="534377" cy="259045"/>
    <xdr:sp macro="" textlink="">
      <xdr:nvSpPr>
        <xdr:cNvPr id="117" name="物件費平均値テキスト"/>
        <xdr:cNvSpPr txBox="1"/>
      </xdr:nvSpPr>
      <xdr:spPr>
        <a:xfrm>
          <a:off x="4686300" y="9570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161983</xdr:rowOff>
    </xdr:from>
    <xdr:to>
      <xdr:col>24</xdr:col>
      <xdr:colOff>114300</xdr:colOff>
      <xdr:row>56</xdr:row>
      <xdr:rowOff>92133</xdr:rowOff>
    </xdr:to>
    <xdr:sp macro="" textlink="">
      <xdr:nvSpPr>
        <xdr:cNvPr id="118" name="フローチャート: 判断 117"/>
        <xdr:cNvSpPr/>
      </xdr:nvSpPr>
      <xdr:spPr>
        <a:xfrm>
          <a:off x="45847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35034</xdr:rowOff>
    </xdr:from>
    <xdr:to>
      <xdr:col>19</xdr:col>
      <xdr:colOff>177800</xdr:colOff>
      <xdr:row>56</xdr:row>
      <xdr:rowOff>39276</xdr:rowOff>
    </xdr:to>
    <xdr:cxnSp macro="">
      <xdr:nvCxnSpPr>
        <xdr:cNvPr id="119" name="直線コネクタ 118"/>
        <xdr:cNvCxnSpPr/>
      </xdr:nvCxnSpPr>
      <xdr:spPr>
        <a:xfrm flipV="1">
          <a:off x="2908300" y="9636234"/>
          <a:ext cx="889000" cy="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15286</xdr:rowOff>
    </xdr:from>
    <xdr:to>
      <xdr:col>20</xdr:col>
      <xdr:colOff>38100</xdr:colOff>
      <xdr:row>56</xdr:row>
      <xdr:rowOff>116886</xdr:rowOff>
    </xdr:to>
    <xdr:sp macro="" textlink="">
      <xdr:nvSpPr>
        <xdr:cNvPr id="120" name="フローチャート: 判断 119"/>
        <xdr:cNvSpPr/>
      </xdr:nvSpPr>
      <xdr:spPr>
        <a:xfrm>
          <a:off x="3746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108013</xdr:rowOff>
    </xdr:from>
    <xdr:ext cx="534377" cy="259045"/>
    <xdr:sp macro="" textlink="">
      <xdr:nvSpPr>
        <xdr:cNvPr id="121" name="テキスト ボックス 120"/>
        <xdr:cNvSpPr txBox="1"/>
      </xdr:nvSpPr>
      <xdr:spPr>
        <a:xfrm>
          <a:off x="3530111" y="970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39276</xdr:rowOff>
    </xdr:from>
    <xdr:to>
      <xdr:col>15</xdr:col>
      <xdr:colOff>50800</xdr:colOff>
      <xdr:row>56</xdr:row>
      <xdr:rowOff>88032</xdr:rowOff>
    </xdr:to>
    <xdr:cxnSp macro="">
      <xdr:nvCxnSpPr>
        <xdr:cNvPr id="122" name="直線コネクタ 121"/>
        <xdr:cNvCxnSpPr/>
      </xdr:nvCxnSpPr>
      <xdr:spPr>
        <a:xfrm flipV="1">
          <a:off x="2019300" y="9640476"/>
          <a:ext cx="889000" cy="4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34813</xdr:rowOff>
    </xdr:from>
    <xdr:to>
      <xdr:col>15</xdr:col>
      <xdr:colOff>101600</xdr:colOff>
      <xdr:row>56</xdr:row>
      <xdr:rowOff>136413</xdr:rowOff>
    </xdr:to>
    <xdr:sp macro="" textlink="">
      <xdr:nvSpPr>
        <xdr:cNvPr id="123" name="フローチャート: 判断 122"/>
        <xdr:cNvSpPr/>
      </xdr:nvSpPr>
      <xdr:spPr>
        <a:xfrm>
          <a:off x="28575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127540</xdr:rowOff>
    </xdr:from>
    <xdr:ext cx="534377" cy="259045"/>
    <xdr:sp macro="" textlink="">
      <xdr:nvSpPr>
        <xdr:cNvPr id="124" name="テキスト ボックス 123"/>
        <xdr:cNvSpPr txBox="1"/>
      </xdr:nvSpPr>
      <xdr:spPr>
        <a:xfrm>
          <a:off x="2641111" y="97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88032</xdr:rowOff>
    </xdr:from>
    <xdr:to>
      <xdr:col>10</xdr:col>
      <xdr:colOff>114300</xdr:colOff>
      <xdr:row>56</xdr:row>
      <xdr:rowOff>116026</xdr:rowOff>
    </xdr:to>
    <xdr:cxnSp macro="">
      <xdr:nvCxnSpPr>
        <xdr:cNvPr id="125" name="直線コネクタ 124"/>
        <xdr:cNvCxnSpPr/>
      </xdr:nvCxnSpPr>
      <xdr:spPr>
        <a:xfrm flipV="1">
          <a:off x="1130300" y="9689232"/>
          <a:ext cx="889000" cy="2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58099</xdr:rowOff>
    </xdr:from>
    <xdr:to>
      <xdr:col>10</xdr:col>
      <xdr:colOff>165100</xdr:colOff>
      <xdr:row>56</xdr:row>
      <xdr:rowOff>159699</xdr:rowOff>
    </xdr:to>
    <xdr:sp macro="" textlink="">
      <xdr:nvSpPr>
        <xdr:cNvPr id="126" name="フローチャート: 判断 125"/>
        <xdr:cNvSpPr/>
      </xdr:nvSpPr>
      <xdr:spPr>
        <a:xfrm>
          <a:off x="1968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150826</xdr:rowOff>
    </xdr:from>
    <xdr:ext cx="534377" cy="259045"/>
    <xdr:sp macro="" textlink="">
      <xdr:nvSpPr>
        <xdr:cNvPr id="127" name="テキスト ボックス 126"/>
        <xdr:cNvSpPr txBox="1"/>
      </xdr:nvSpPr>
      <xdr:spPr>
        <a:xfrm>
          <a:off x="1752111" y="97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67887</xdr:rowOff>
    </xdr:from>
    <xdr:to>
      <xdr:col>6</xdr:col>
      <xdr:colOff>38100</xdr:colOff>
      <xdr:row>56</xdr:row>
      <xdr:rowOff>169487</xdr:rowOff>
    </xdr:to>
    <xdr:sp macro="" textlink="">
      <xdr:nvSpPr>
        <xdr:cNvPr id="128" name="フローチャート: 判断 127"/>
        <xdr:cNvSpPr/>
      </xdr:nvSpPr>
      <xdr:spPr>
        <a:xfrm>
          <a:off x="1079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160614</xdr:rowOff>
    </xdr:from>
    <xdr:ext cx="534377" cy="259045"/>
    <xdr:sp macro="" textlink="">
      <xdr:nvSpPr>
        <xdr:cNvPr id="129" name="テキスト ボックス 128"/>
        <xdr:cNvSpPr txBox="1"/>
      </xdr:nvSpPr>
      <xdr:spPr>
        <a:xfrm>
          <a:off x="863111" y="976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111394</xdr:rowOff>
    </xdr:from>
    <xdr:to>
      <xdr:col>24</xdr:col>
      <xdr:colOff>114300</xdr:colOff>
      <xdr:row>56</xdr:row>
      <xdr:rowOff>41544</xdr:rowOff>
    </xdr:to>
    <xdr:sp macro="" textlink="">
      <xdr:nvSpPr>
        <xdr:cNvPr id="135" name="楕円 134"/>
        <xdr:cNvSpPr/>
      </xdr:nvSpPr>
      <xdr:spPr>
        <a:xfrm>
          <a:off x="4584700" y="954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134271</xdr:rowOff>
    </xdr:from>
    <xdr:ext cx="599010" cy="259045"/>
    <xdr:sp macro="" textlink="">
      <xdr:nvSpPr>
        <xdr:cNvPr id="136" name="物件費該当値テキスト"/>
        <xdr:cNvSpPr txBox="1"/>
      </xdr:nvSpPr>
      <xdr:spPr>
        <a:xfrm>
          <a:off x="4686300" y="939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155684</xdr:rowOff>
    </xdr:from>
    <xdr:to>
      <xdr:col>20</xdr:col>
      <xdr:colOff>38100</xdr:colOff>
      <xdr:row>56</xdr:row>
      <xdr:rowOff>85834</xdr:rowOff>
    </xdr:to>
    <xdr:sp macro="" textlink="">
      <xdr:nvSpPr>
        <xdr:cNvPr id="137" name="楕円 136"/>
        <xdr:cNvSpPr/>
      </xdr:nvSpPr>
      <xdr:spPr>
        <a:xfrm>
          <a:off x="3746500" y="958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102361</xdr:rowOff>
    </xdr:from>
    <xdr:ext cx="534377" cy="259045"/>
    <xdr:sp macro="" textlink="">
      <xdr:nvSpPr>
        <xdr:cNvPr id="138" name="テキスト ボックス 137"/>
        <xdr:cNvSpPr txBox="1"/>
      </xdr:nvSpPr>
      <xdr:spPr>
        <a:xfrm>
          <a:off x="3530111" y="936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159926</xdr:rowOff>
    </xdr:from>
    <xdr:to>
      <xdr:col>15</xdr:col>
      <xdr:colOff>101600</xdr:colOff>
      <xdr:row>56</xdr:row>
      <xdr:rowOff>90076</xdr:rowOff>
    </xdr:to>
    <xdr:sp macro="" textlink="">
      <xdr:nvSpPr>
        <xdr:cNvPr id="139" name="楕円 138"/>
        <xdr:cNvSpPr/>
      </xdr:nvSpPr>
      <xdr:spPr>
        <a:xfrm>
          <a:off x="2857500" y="958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106603</xdr:rowOff>
    </xdr:from>
    <xdr:ext cx="534377" cy="259045"/>
    <xdr:sp macro="" textlink="">
      <xdr:nvSpPr>
        <xdr:cNvPr id="140" name="テキスト ボックス 139"/>
        <xdr:cNvSpPr txBox="1"/>
      </xdr:nvSpPr>
      <xdr:spPr>
        <a:xfrm>
          <a:off x="2641111" y="936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37232</xdr:rowOff>
    </xdr:from>
    <xdr:to>
      <xdr:col>10</xdr:col>
      <xdr:colOff>165100</xdr:colOff>
      <xdr:row>56</xdr:row>
      <xdr:rowOff>138832</xdr:rowOff>
    </xdr:to>
    <xdr:sp macro="" textlink="">
      <xdr:nvSpPr>
        <xdr:cNvPr id="141" name="楕円 140"/>
        <xdr:cNvSpPr/>
      </xdr:nvSpPr>
      <xdr:spPr>
        <a:xfrm>
          <a:off x="1968500" y="963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155359</xdr:rowOff>
    </xdr:from>
    <xdr:ext cx="534377" cy="259045"/>
    <xdr:sp macro="" textlink="">
      <xdr:nvSpPr>
        <xdr:cNvPr id="142" name="テキスト ボックス 141"/>
        <xdr:cNvSpPr txBox="1"/>
      </xdr:nvSpPr>
      <xdr:spPr>
        <a:xfrm>
          <a:off x="1752111" y="941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65226</xdr:rowOff>
    </xdr:from>
    <xdr:to>
      <xdr:col>6</xdr:col>
      <xdr:colOff>38100</xdr:colOff>
      <xdr:row>56</xdr:row>
      <xdr:rowOff>166826</xdr:rowOff>
    </xdr:to>
    <xdr:sp macro="" textlink="">
      <xdr:nvSpPr>
        <xdr:cNvPr id="143" name="楕円 142"/>
        <xdr:cNvSpPr/>
      </xdr:nvSpPr>
      <xdr:spPr>
        <a:xfrm>
          <a:off x="1079500" y="96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11903</xdr:rowOff>
    </xdr:from>
    <xdr:ext cx="534377" cy="259045"/>
    <xdr:sp macro="" textlink="">
      <xdr:nvSpPr>
        <xdr:cNvPr id="144" name="テキスト ボックス 143"/>
        <xdr:cNvSpPr txBox="1"/>
      </xdr:nvSpPr>
      <xdr:spPr>
        <a:xfrm>
          <a:off x="863111" y="944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112344</xdr:rowOff>
    </xdr:from>
    <xdr:to>
      <xdr:col>24</xdr:col>
      <xdr:colOff>62865</xdr:colOff>
      <xdr:row>79</xdr:row>
      <xdr:rowOff>9170</xdr:rowOff>
    </xdr:to>
    <xdr:cxnSp macro="">
      <xdr:nvCxnSpPr>
        <xdr:cNvPr id="168" name="直線コネクタ 167"/>
        <xdr:cNvCxnSpPr/>
      </xdr:nvCxnSpPr>
      <xdr:spPr>
        <a:xfrm flipV="1">
          <a:off x="4633595" y="12285294"/>
          <a:ext cx="1270" cy="1268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12997</xdr:rowOff>
    </xdr:from>
    <xdr:ext cx="378565" cy="259045"/>
    <xdr:sp macro="" textlink="">
      <xdr:nvSpPr>
        <xdr:cNvPr id="169" name="維持補修費最小値テキスト"/>
        <xdr:cNvSpPr txBox="1"/>
      </xdr:nvSpPr>
      <xdr:spPr>
        <a:xfrm>
          <a:off x="4686300" y="13557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9170</xdr:rowOff>
    </xdr:from>
    <xdr:to>
      <xdr:col>24</xdr:col>
      <xdr:colOff>152400</xdr:colOff>
      <xdr:row>79</xdr:row>
      <xdr:rowOff>9170</xdr:rowOff>
    </xdr:to>
    <xdr:cxnSp macro="">
      <xdr:nvCxnSpPr>
        <xdr:cNvPr id="170" name="直線コネクタ 169"/>
        <xdr:cNvCxnSpPr/>
      </xdr:nvCxnSpPr>
      <xdr:spPr>
        <a:xfrm>
          <a:off x="4546600" y="13553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59021</xdr:rowOff>
    </xdr:from>
    <xdr:ext cx="534377" cy="259045"/>
    <xdr:sp macro="" textlink="">
      <xdr:nvSpPr>
        <xdr:cNvPr id="171" name="維持補修費最大値テキスト"/>
        <xdr:cNvSpPr txBox="1"/>
      </xdr:nvSpPr>
      <xdr:spPr>
        <a:xfrm>
          <a:off x="4686300" y="1206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112344</xdr:rowOff>
    </xdr:from>
    <xdr:to>
      <xdr:col>24</xdr:col>
      <xdr:colOff>152400</xdr:colOff>
      <xdr:row>71</xdr:row>
      <xdr:rowOff>112344</xdr:rowOff>
    </xdr:to>
    <xdr:cxnSp macro="">
      <xdr:nvCxnSpPr>
        <xdr:cNvPr id="172" name="直線コネクタ 171"/>
        <xdr:cNvCxnSpPr/>
      </xdr:nvCxnSpPr>
      <xdr:spPr>
        <a:xfrm>
          <a:off x="4546600" y="1228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55956</xdr:rowOff>
    </xdr:from>
    <xdr:to>
      <xdr:col>24</xdr:col>
      <xdr:colOff>63500</xdr:colOff>
      <xdr:row>76</xdr:row>
      <xdr:rowOff>65824</xdr:rowOff>
    </xdr:to>
    <xdr:cxnSp macro="">
      <xdr:nvCxnSpPr>
        <xdr:cNvPr id="173" name="直線コネクタ 172"/>
        <xdr:cNvCxnSpPr/>
      </xdr:nvCxnSpPr>
      <xdr:spPr>
        <a:xfrm>
          <a:off x="3797300" y="13086156"/>
          <a:ext cx="8382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114913</xdr:rowOff>
    </xdr:from>
    <xdr:ext cx="469744" cy="259045"/>
    <xdr:sp macro="" textlink="">
      <xdr:nvSpPr>
        <xdr:cNvPr id="174" name="維持補修費平均値テキスト"/>
        <xdr:cNvSpPr txBox="1"/>
      </xdr:nvSpPr>
      <xdr:spPr>
        <a:xfrm>
          <a:off x="4686300" y="13316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136486</xdr:rowOff>
    </xdr:from>
    <xdr:to>
      <xdr:col>24</xdr:col>
      <xdr:colOff>114300</xdr:colOff>
      <xdr:row>78</xdr:row>
      <xdr:rowOff>66636</xdr:rowOff>
    </xdr:to>
    <xdr:sp macro="" textlink="">
      <xdr:nvSpPr>
        <xdr:cNvPr id="175" name="フローチャート: 判断 174"/>
        <xdr:cNvSpPr/>
      </xdr:nvSpPr>
      <xdr:spPr>
        <a:xfrm>
          <a:off x="45847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55956</xdr:rowOff>
    </xdr:from>
    <xdr:to>
      <xdr:col>19</xdr:col>
      <xdr:colOff>177800</xdr:colOff>
      <xdr:row>77</xdr:row>
      <xdr:rowOff>86094</xdr:rowOff>
    </xdr:to>
    <xdr:cxnSp macro="">
      <xdr:nvCxnSpPr>
        <xdr:cNvPr id="176" name="直線コネクタ 175"/>
        <xdr:cNvCxnSpPr/>
      </xdr:nvCxnSpPr>
      <xdr:spPr>
        <a:xfrm flipV="1">
          <a:off x="2908300" y="13086156"/>
          <a:ext cx="889000" cy="20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142811</xdr:rowOff>
    </xdr:from>
    <xdr:to>
      <xdr:col>20</xdr:col>
      <xdr:colOff>38100</xdr:colOff>
      <xdr:row>78</xdr:row>
      <xdr:rowOff>72961</xdr:rowOff>
    </xdr:to>
    <xdr:sp macro="" textlink="">
      <xdr:nvSpPr>
        <xdr:cNvPr id="177" name="フローチャート: 判断 176"/>
        <xdr:cNvSpPr/>
      </xdr:nvSpPr>
      <xdr:spPr>
        <a:xfrm>
          <a:off x="3746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64088</xdr:rowOff>
    </xdr:from>
    <xdr:ext cx="469744" cy="259045"/>
    <xdr:sp macro="" textlink="">
      <xdr:nvSpPr>
        <xdr:cNvPr id="178" name="テキスト ボックス 177"/>
        <xdr:cNvSpPr txBox="1"/>
      </xdr:nvSpPr>
      <xdr:spPr>
        <a:xfrm>
          <a:off x="3562428" y="1343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86094</xdr:rowOff>
    </xdr:from>
    <xdr:to>
      <xdr:col>15</xdr:col>
      <xdr:colOff>50800</xdr:colOff>
      <xdr:row>78</xdr:row>
      <xdr:rowOff>27572</xdr:rowOff>
    </xdr:to>
    <xdr:cxnSp macro="">
      <xdr:nvCxnSpPr>
        <xdr:cNvPr id="179" name="直線コネクタ 178"/>
        <xdr:cNvCxnSpPr/>
      </xdr:nvCxnSpPr>
      <xdr:spPr>
        <a:xfrm flipV="1">
          <a:off x="2019300" y="13287744"/>
          <a:ext cx="889000" cy="11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148183</xdr:rowOff>
    </xdr:from>
    <xdr:to>
      <xdr:col>15</xdr:col>
      <xdr:colOff>101600</xdr:colOff>
      <xdr:row>78</xdr:row>
      <xdr:rowOff>78333</xdr:rowOff>
    </xdr:to>
    <xdr:sp macro="" textlink="">
      <xdr:nvSpPr>
        <xdr:cNvPr id="180" name="フローチャート: 判断 179"/>
        <xdr:cNvSpPr/>
      </xdr:nvSpPr>
      <xdr:spPr>
        <a:xfrm>
          <a:off x="2857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69460</xdr:rowOff>
    </xdr:from>
    <xdr:ext cx="469744" cy="259045"/>
    <xdr:sp macro="" textlink="">
      <xdr:nvSpPr>
        <xdr:cNvPr id="181" name="テキスト ボックス 180"/>
        <xdr:cNvSpPr txBox="1"/>
      </xdr:nvSpPr>
      <xdr:spPr>
        <a:xfrm>
          <a:off x="2673428" y="1344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4330</xdr:rowOff>
    </xdr:from>
    <xdr:to>
      <xdr:col>10</xdr:col>
      <xdr:colOff>114300</xdr:colOff>
      <xdr:row>78</xdr:row>
      <xdr:rowOff>27572</xdr:rowOff>
    </xdr:to>
    <xdr:cxnSp macro="">
      <xdr:nvCxnSpPr>
        <xdr:cNvPr id="182" name="直線コネクタ 181"/>
        <xdr:cNvCxnSpPr/>
      </xdr:nvCxnSpPr>
      <xdr:spPr>
        <a:xfrm>
          <a:off x="1130300" y="13377430"/>
          <a:ext cx="889000" cy="2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159765</xdr:rowOff>
    </xdr:from>
    <xdr:to>
      <xdr:col>10</xdr:col>
      <xdr:colOff>165100</xdr:colOff>
      <xdr:row>78</xdr:row>
      <xdr:rowOff>89915</xdr:rowOff>
    </xdr:to>
    <xdr:sp macro="" textlink="">
      <xdr:nvSpPr>
        <xdr:cNvPr id="183" name="フローチャート: 判断 182"/>
        <xdr:cNvSpPr/>
      </xdr:nvSpPr>
      <xdr:spPr>
        <a:xfrm>
          <a:off x="1968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81042</xdr:rowOff>
    </xdr:from>
    <xdr:ext cx="469744" cy="259045"/>
    <xdr:sp macro="" textlink="">
      <xdr:nvSpPr>
        <xdr:cNvPr id="184" name="テキスト ボックス 183"/>
        <xdr:cNvSpPr txBox="1"/>
      </xdr:nvSpPr>
      <xdr:spPr>
        <a:xfrm>
          <a:off x="1784428" y="1345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154012</xdr:rowOff>
    </xdr:from>
    <xdr:to>
      <xdr:col>6</xdr:col>
      <xdr:colOff>38100</xdr:colOff>
      <xdr:row>78</xdr:row>
      <xdr:rowOff>84162</xdr:rowOff>
    </xdr:to>
    <xdr:sp macro="" textlink="">
      <xdr:nvSpPr>
        <xdr:cNvPr id="185" name="フローチャート: 判断 184"/>
        <xdr:cNvSpPr/>
      </xdr:nvSpPr>
      <xdr:spPr>
        <a:xfrm>
          <a:off x="1079500" y="1335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75289</xdr:rowOff>
    </xdr:from>
    <xdr:ext cx="469744" cy="259045"/>
    <xdr:sp macro="" textlink="">
      <xdr:nvSpPr>
        <xdr:cNvPr id="186" name="テキスト ボックス 185"/>
        <xdr:cNvSpPr txBox="1"/>
      </xdr:nvSpPr>
      <xdr:spPr>
        <a:xfrm>
          <a:off x="895428" y="1344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15024</xdr:rowOff>
    </xdr:from>
    <xdr:to>
      <xdr:col>24</xdr:col>
      <xdr:colOff>114300</xdr:colOff>
      <xdr:row>76</xdr:row>
      <xdr:rowOff>116624</xdr:rowOff>
    </xdr:to>
    <xdr:sp macro="" textlink="">
      <xdr:nvSpPr>
        <xdr:cNvPr id="192" name="楕円 191"/>
        <xdr:cNvSpPr/>
      </xdr:nvSpPr>
      <xdr:spPr>
        <a:xfrm>
          <a:off x="4584700" y="1304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37901</xdr:rowOff>
    </xdr:from>
    <xdr:ext cx="534377" cy="259045"/>
    <xdr:sp macro="" textlink="">
      <xdr:nvSpPr>
        <xdr:cNvPr id="193" name="維持補修費該当値テキスト"/>
        <xdr:cNvSpPr txBox="1"/>
      </xdr:nvSpPr>
      <xdr:spPr>
        <a:xfrm>
          <a:off x="4686300" y="1289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5156</xdr:rowOff>
    </xdr:from>
    <xdr:to>
      <xdr:col>20</xdr:col>
      <xdr:colOff>38100</xdr:colOff>
      <xdr:row>76</xdr:row>
      <xdr:rowOff>106756</xdr:rowOff>
    </xdr:to>
    <xdr:sp macro="" textlink="">
      <xdr:nvSpPr>
        <xdr:cNvPr id="194" name="楕円 193"/>
        <xdr:cNvSpPr/>
      </xdr:nvSpPr>
      <xdr:spPr>
        <a:xfrm>
          <a:off x="3746500" y="1303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123283</xdr:rowOff>
    </xdr:from>
    <xdr:ext cx="534377" cy="259045"/>
    <xdr:sp macro="" textlink="">
      <xdr:nvSpPr>
        <xdr:cNvPr id="195" name="テキスト ボックス 194"/>
        <xdr:cNvSpPr txBox="1"/>
      </xdr:nvSpPr>
      <xdr:spPr>
        <a:xfrm>
          <a:off x="3530111" y="1281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35294</xdr:rowOff>
    </xdr:from>
    <xdr:to>
      <xdr:col>15</xdr:col>
      <xdr:colOff>101600</xdr:colOff>
      <xdr:row>77</xdr:row>
      <xdr:rowOff>136894</xdr:rowOff>
    </xdr:to>
    <xdr:sp macro="" textlink="">
      <xdr:nvSpPr>
        <xdr:cNvPr id="196" name="楕円 195"/>
        <xdr:cNvSpPr/>
      </xdr:nvSpPr>
      <xdr:spPr>
        <a:xfrm>
          <a:off x="2857500" y="1323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153421</xdr:rowOff>
    </xdr:from>
    <xdr:ext cx="469744" cy="259045"/>
    <xdr:sp macro="" textlink="">
      <xdr:nvSpPr>
        <xdr:cNvPr id="197" name="テキスト ボックス 196"/>
        <xdr:cNvSpPr txBox="1"/>
      </xdr:nvSpPr>
      <xdr:spPr>
        <a:xfrm>
          <a:off x="2673428" y="13012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148222</xdr:rowOff>
    </xdr:from>
    <xdr:to>
      <xdr:col>10</xdr:col>
      <xdr:colOff>165100</xdr:colOff>
      <xdr:row>78</xdr:row>
      <xdr:rowOff>78372</xdr:rowOff>
    </xdr:to>
    <xdr:sp macro="" textlink="">
      <xdr:nvSpPr>
        <xdr:cNvPr id="198" name="楕円 197"/>
        <xdr:cNvSpPr/>
      </xdr:nvSpPr>
      <xdr:spPr>
        <a:xfrm>
          <a:off x="1968500" y="1334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94899</xdr:rowOff>
    </xdr:from>
    <xdr:ext cx="469744" cy="259045"/>
    <xdr:sp macro="" textlink="">
      <xdr:nvSpPr>
        <xdr:cNvPr id="199" name="テキスト ボックス 198"/>
        <xdr:cNvSpPr txBox="1"/>
      </xdr:nvSpPr>
      <xdr:spPr>
        <a:xfrm>
          <a:off x="1784428" y="1312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124980</xdr:rowOff>
    </xdr:from>
    <xdr:to>
      <xdr:col>6</xdr:col>
      <xdr:colOff>38100</xdr:colOff>
      <xdr:row>78</xdr:row>
      <xdr:rowOff>55130</xdr:rowOff>
    </xdr:to>
    <xdr:sp macro="" textlink="">
      <xdr:nvSpPr>
        <xdr:cNvPr id="200" name="楕円 199"/>
        <xdr:cNvSpPr/>
      </xdr:nvSpPr>
      <xdr:spPr>
        <a:xfrm>
          <a:off x="1079500" y="1332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71657</xdr:rowOff>
    </xdr:from>
    <xdr:ext cx="469744" cy="259045"/>
    <xdr:sp macro="" textlink="">
      <xdr:nvSpPr>
        <xdr:cNvPr id="201" name="テキスト ボックス 200"/>
        <xdr:cNvSpPr txBox="1"/>
      </xdr:nvSpPr>
      <xdr:spPr>
        <a:xfrm>
          <a:off x="895428" y="13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8813</xdr:rowOff>
    </xdr:from>
    <xdr:to>
      <xdr:col>24</xdr:col>
      <xdr:colOff>62865</xdr:colOff>
      <xdr:row>99</xdr:row>
      <xdr:rowOff>10961</xdr:rowOff>
    </xdr:to>
    <xdr:cxnSp macro="">
      <xdr:nvCxnSpPr>
        <xdr:cNvPr id="226" name="直線コネクタ 225"/>
        <xdr:cNvCxnSpPr/>
      </xdr:nvCxnSpPr>
      <xdr:spPr>
        <a:xfrm flipV="1">
          <a:off x="4633595" y="15610763"/>
          <a:ext cx="1270" cy="1373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14788</xdr:rowOff>
    </xdr:from>
    <xdr:ext cx="534377" cy="259045"/>
    <xdr:sp macro="" textlink="">
      <xdr:nvSpPr>
        <xdr:cNvPr id="227" name="扶助費最小値テキスト"/>
        <xdr:cNvSpPr txBox="1"/>
      </xdr:nvSpPr>
      <xdr:spPr>
        <a:xfrm>
          <a:off x="4686300" y="1698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10961</xdr:rowOff>
    </xdr:from>
    <xdr:to>
      <xdr:col>24</xdr:col>
      <xdr:colOff>152400</xdr:colOff>
      <xdr:row>99</xdr:row>
      <xdr:rowOff>10961</xdr:rowOff>
    </xdr:to>
    <xdr:cxnSp macro="">
      <xdr:nvCxnSpPr>
        <xdr:cNvPr id="228" name="直線コネクタ 227"/>
        <xdr:cNvCxnSpPr/>
      </xdr:nvCxnSpPr>
      <xdr:spPr>
        <a:xfrm>
          <a:off x="4546600" y="1698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126940</xdr:rowOff>
    </xdr:from>
    <xdr:ext cx="599010" cy="259045"/>
    <xdr:sp macro="" textlink="">
      <xdr:nvSpPr>
        <xdr:cNvPr id="229" name="扶助費最大値テキスト"/>
        <xdr:cNvSpPr txBox="1"/>
      </xdr:nvSpPr>
      <xdr:spPr>
        <a:xfrm>
          <a:off x="4686300" y="1538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8813</xdr:rowOff>
    </xdr:from>
    <xdr:to>
      <xdr:col>24</xdr:col>
      <xdr:colOff>152400</xdr:colOff>
      <xdr:row>91</xdr:row>
      <xdr:rowOff>8813</xdr:rowOff>
    </xdr:to>
    <xdr:cxnSp macro="">
      <xdr:nvCxnSpPr>
        <xdr:cNvPr id="230" name="直線コネクタ 229"/>
        <xdr:cNvCxnSpPr/>
      </xdr:nvCxnSpPr>
      <xdr:spPr>
        <a:xfrm>
          <a:off x="4546600" y="1561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9297</xdr:rowOff>
    </xdr:from>
    <xdr:to>
      <xdr:col>24</xdr:col>
      <xdr:colOff>63500</xdr:colOff>
      <xdr:row>96</xdr:row>
      <xdr:rowOff>28727</xdr:rowOff>
    </xdr:to>
    <xdr:cxnSp macro="">
      <xdr:nvCxnSpPr>
        <xdr:cNvPr id="231" name="直線コネクタ 230"/>
        <xdr:cNvCxnSpPr/>
      </xdr:nvCxnSpPr>
      <xdr:spPr>
        <a:xfrm flipV="1">
          <a:off x="3797300" y="16468497"/>
          <a:ext cx="838200" cy="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134408</xdr:rowOff>
    </xdr:from>
    <xdr:ext cx="534377" cy="259045"/>
    <xdr:sp macro="" textlink="">
      <xdr:nvSpPr>
        <xdr:cNvPr id="232" name="扶助費平均値テキスト"/>
        <xdr:cNvSpPr txBox="1"/>
      </xdr:nvSpPr>
      <xdr:spPr>
        <a:xfrm>
          <a:off x="4686300" y="16250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111531</xdr:rowOff>
    </xdr:from>
    <xdr:to>
      <xdr:col>24</xdr:col>
      <xdr:colOff>114300</xdr:colOff>
      <xdr:row>96</xdr:row>
      <xdr:rowOff>41681</xdr:rowOff>
    </xdr:to>
    <xdr:sp macro="" textlink="">
      <xdr:nvSpPr>
        <xdr:cNvPr id="233" name="フローチャート: 判断 232"/>
        <xdr:cNvSpPr/>
      </xdr:nvSpPr>
      <xdr:spPr>
        <a:xfrm>
          <a:off x="45847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28411</xdr:rowOff>
    </xdr:from>
    <xdr:to>
      <xdr:col>19</xdr:col>
      <xdr:colOff>177800</xdr:colOff>
      <xdr:row>96</xdr:row>
      <xdr:rowOff>28727</xdr:rowOff>
    </xdr:to>
    <xdr:cxnSp macro="">
      <xdr:nvCxnSpPr>
        <xdr:cNvPr id="234" name="直線コネクタ 233"/>
        <xdr:cNvCxnSpPr/>
      </xdr:nvCxnSpPr>
      <xdr:spPr>
        <a:xfrm>
          <a:off x="2908300" y="16487611"/>
          <a:ext cx="889000" cy="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158635</xdr:rowOff>
    </xdr:from>
    <xdr:to>
      <xdr:col>20</xdr:col>
      <xdr:colOff>38100</xdr:colOff>
      <xdr:row>96</xdr:row>
      <xdr:rowOff>88785</xdr:rowOff>
    </xdr:to>
    <xdr:sp macro="" textlink="">
      <xdr:nvSpPr>
        <xdr:cNvPr id="235" name="フローチャート: 判断 234"/>
        <xdr:cNvSpPr/>
      </xdr:nvSpPr>
      <xdr:spPr>
        <a:xfrm>
          <a:off x="3746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79912</xdr:rowOff>
    </xdr:from>
    <xdr:ext cx="534377" cy="259045"/>
    <xdr:sp macro="" textlink="">
      <xdr:nvSpPr>
        <xdr:cNvPr id="236" name="テキスト ボックス 235"/>
        <xdr:cNvSpPr txBox="1"/>
      </xdr:nvSpPr>
      <xdr:spPr>
        <a:xfrm>
          <a:off x="3530111" y="165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28411</xdr:rowOff>
    </xdr:from>
    <xdr:to>
      <xdr:col>15</xdr:col>
      <xdr:colOff>50800</xdr:colOff>
      <xdr:row>96</xdr:row>
      <xdr:rowOff>86906</xdr:rowOff>
    </xdr:to>
    <xdr:cxnSp macro="">
      <xdr:nvCxnSpPr>
        <xdr:cNvPr id="237" name="直線コネクタ 236"/>
        <xdr:cNvCxnSpPr/>
      </xdr:nvCxnSpPr>
      <xdr:spPr>
        <a:xfrm flipV="1">
          <a:off x="2019300" y="16487611"/>
          <a:ext cx="889000" cy="5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152743</xdr:rowOff>
    </xdr:from>
    <xdr:to>
      <xdr:col>15</xdr:col>
      <xdr:colOff>101600</xdr:colOff>
      <xdr:row>96</xdr:row>
      <xdr:rowOff>82893</xdr:rowOff>
    </xdr:to>
    <xdr:sp macro="" textlink="">
      <xdr:nvSpPr>
        <xdr:cNvPr id="238" name="フローチャート: 判断 237"/>
        <xdr:cNvSpPr/>
      </xdr:nvSpPr>
      <xdr:spPr>
        <a:xfrm>
          <a:off x="2857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74020</xdr:rowOff>
    </xdr:from>
    <xdr:ext cx="534377" cy="259045"/>
    <xdr:sp macro="" textlink="">
      <xdr:nvSpPr>
        <xdr:cNvPr id="239" name="テキスト ボックス 238"/>
        <xdr:cNvSpPr txBox="1"/>
      </xdr:nvSpPr>
      <xdr:spPr>
        <a:xfrm>
          <a:off x="2641111" y="165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86906</xdr:rowOff>
    </xdr:from>
    <xdr:to>
      <xdr:col>10</xdr:col>
      <xdr:colOff>114300</xdr:colOff>
      <xdr:row>96</xdr:row>
      <xdr:rowOff>90170</xdr:rowOff>
    </xdr:to>
    <xdr:cxnSp macro="">
      <xdr:nvCxnSpPr>
        <xdr:cNvPr id="240" name="直線コネクタ 239"/>
        <xdr:cNvCxnSpPr/>
      </xdr:nvCxnSpPr>
      <xdr:spPr>
        <a:xfrm flipV="1">
          <a:off x="1130300" y="16546106"/>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4927</xdr:rowOff>
    </xdr:from>
    <xdr:to>
      <xdr:col>10</xdr:col>
      <xdr:colOff>165100</xdr:colOff>
      <xdr:row>96</xdr:row>
      <xdr:rowOff>106527</xdr:rowOff>
    </xdr:to>
    <xdr:sp macro="" textlink="">
      <xdr:nvSpPr>
        <xdr:cNvPr id="241" name="フローチャート: 判断 240"/>
        <xdr:cNvSpPr/>
      </xdr:nvSpPr>
      <xdr:spPr>
        <a:xfrm>
          <a:off x="1968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123054</xdr:rowOff>
    </xdr:from>
    <xdr:ext cx="534377" cy="259045"/>
    <xdr:sp macro="" textlink="">
      <xdr:nvSpPr>
        <xdr:cNvPr id="242" name="テキスト ボックス 241"/>
        <xdr:cNvSpPr txBox="1"/>
      </xdr:nvSpPr>
      <xdr:spPr>
        <a:xfrm>
          <a:off x="1752111" y="162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62218</xdr:rowOff>
    </xdr:from>
    <xdr:to>
      <xdr:col>6</xdr:col>
      <xdr:colOff>38100</xdr:colOff>
      <xdr:row>96</xdr:row>
      <xdr:rowOff>163818</xdr:rowOff>
    </xdr:to>
    <xdr:sp macro="" textlink="">
      <xdr:nvSpPr>
        <xdr:cNvPr id="243" name="フローチャート: 判断 242"/>
        <xdr:cNvSpPr/>
      </xdr:nvSpPr>
      <xdr:spPr>
        <a:xfrm>
          <a:off x="1079500" y="165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154945</xdr:rowOff>
    </xdr:from>
    <xdr:ext cx="534377" cy="259045"/>
    <xdr:sp macro="" textlink="">
      <xdr:nvSpPr>
        <xdr:cNvPr id="244" name="テキスト ボックス 243"/>
        <xdr:cNvSpPr txBox="1"/>
      </xdr:nvSpPr>
      <xdr:spPr>
        <a:xfrm>
          <a:off x="863111" y="1661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129947</xdr:rowOff>
    </xdr:from>
    <xdr:to>
      <xdr:col>24</xdr:col>
      <xdr:colOff>114300</xdr:colOff>
      <xdr:row>96</xdr:row>
      <xdr:rowOff>60097</xdr:rowOff>
    </xdr:to>
    <xdr:sp macro="" textlink="">
      <xdr:nvSpPr>
        <xdr:cNvPr id="250" name="楕円 249"/>
        <xdr:cNvSpPr/>
      </xdr:nvSpPr>
      <xdr:spPr>
        <a:xfrm>
          <a:off x="4584700" y="1641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108374</xdr:rowOff>
    </xdr:from>
    <xdr:ext cx="534377" cy="259045"/>
    <xdr:sp macro="" textlink="">
      <xdr:nvSpPr>
        <xdr:cNvPr id="251" name="扶助費該当値テキスト"/>
        <xdr:cNvSpPr txBox="1"/>
      </xdr:nvSpPr>
      <xdr:spPr>
        <a:xfrm>
          <a:off x="4686300" y="1639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149377</xdr:rowOff>
    </xdr:from>
    <xdr:to>
      <xdr:col>20</xdr:col>
      <xdr:colOff>38100</xdr:colOff>
      <xdr:row>96</xdr:row>
      <xdr:rowOff>79527</xdr:rowOff>
    </xdr:to>
    <xdr:sp macro="" textlink="">
      <xdr:nvSpPr>
        <xdr:cNvPr id="252" name="楕円 251"/>
        <xdr:cNvSpPr/>
      </xdr:nvSpPr>
      <xdr:spPr>
        <a:xfrm>
          <a:off x="3746500" y="1643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96054</xdr:rowOff>
    </xdr:from>
    <xdr:ext cx="534377" cy="259045"/>
    <xdr:sp macro="" textlink="">
      <xdr:nvSpPr>
        <xdr:cNvPr id="253" name="テキスト ボックス 252"/>
        <xdr:cNvSpPr txBox="1"/>
      </xdr:nvSpPr>
      <xdr:spPr>
        <a:xfrm>
          <a:off x="3530111" y="1621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149061</xdr:rowOff>
    </xdr:from>
    <xdr:to>
      <xdr:col>15</xdr:col>
      <xdr:colOff>101600</xdr:colOff>
      <xdr:row>96</xdr:row>
      <xdr:rowOff>79211</xdr:rowOff>
    </xdr:to>
    <xdr:sp macro="" textlink="">
      <xdr:nvSpPr>
        <xdr:cNvPr id="254" name="楕円 253"/>
        <xdr:cNvSpPr/>
      </xdr:nvSpPr>
      <xdr:spPr>
        <a:xfrm>
          <a:off x="2857500" y="1643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95738</xdr:rowOff>
    </xdr:from>
    <xdr:ext cx="534377" cy="259045"/>
    <xdr:sp macro="" textlink="">
      <xdr:nvSpPr>
        <xdr:cNvPr id="255" name="テキスト ボックス 254"/>
        <xdr:cNvSpPr txBox="1"/>
      </xdr:nvSpPr>
      <xdr:spPr>
        <a:xfrm>
          <a:off x="2641111" y="1621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36106</xdr:rowOff>
    </xdr:from>
    <xdr:to>
      <xdr:col>10</xdr:col>
      <xdr:colOff>165100</xdr:colOff>
      <xdr:row>96</xdr:row>
      <xdr:rowOff>137706</xdr:rowOff>
    </xdr:to>
    <xdr:sp macro="" textlink="">
      <xdr:nvSpPr>
        <xdr:cNvPr id="256" name="楕円 255"/>
        <xdr:cNvSpPr/>
      </xdr:nvSpPr>
      <xdr:spPr>
        <a:xfrm>
          <a:off x="1968500" y="1649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128833</xdr:rowOff>
    </xdr:from>
    <xdr:ext cx="534377" cy="259045"/>
    <xdr:sp macro="" textlink="">
      <xdr:nvSpPr>
        <xdr:cNvPr id="257" name="テキスト ボックス 256"/>
        <xdr:cNvSpPr txBox="1"/>
      </xdr:nvSpPr>
      <xdr:spPr>
        <a:xfrm>
          <a:off x="1752111" y="1658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39370</xdr:rowOff>
    </xdr:from>
    <xdr:to>
      <xdr:col>6</xdr:col>
      <xdr:colOff>38100</xdr:colOff>
      <xdr:row>96</xdr:row>
      <xdr:rowOff>140970</xdr:rowOff>
    </xdr:to>
    <xdr:sp macro="" textlink="">
      <xdr:nvSpPr>
        <xdr:cNvPr id="258" name="楕円 257"/>
        <xdr:cNvSpPr/>
      </xdr:nvSpPr>
      <xdr:spPr>
        <a:xfrm>
          <a:off x="1079500" y="1649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157497</xdr:rowOff>
    </xdr:from>
    <xdr:ext cx="534377" cy="259045"/>
    <xdr:sp macro="" textlink="">
      <xdr:nvSpPr>
        <xdr:cNvPr id="259" name="テキスト ボックス 258"/>
        <xdr:cNvSpPr txBox="1"/>
      </xdr:nvSpPr>
      <xdr:spPr>
        <a:xfrm>
          <a:off x="863111" y="1627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34050</xdr:rowOff>
    </xdr:from>
    <xdr:to>
      <xdr:col>54</xdr:col>
      <xdr:colOff>189865</xdr:colOff>
      <xdr:row>37</xdr:row>
      <xdr:rowOff>164206</xdr:rowOff>
    </xdr:to>
    <xdr:cxnSp macro="">
      <xdr:nvCxnSpPr>
        <xdr:cNvPr id="281" name="直線コネクタ 280"/>
        <xdr:cNvCxnSpPr/>
      </xdr:nvCxnSpPr>
      <xdr:spPr>
        <a:xfrm flipV="1">
          <a:off x="10475595" y="5520450"/>
          <a:ext cx="1270" cy="98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168033</xdr:rowOff>
    </xdr:from>
    <xdr:ext cx="534377" cy="259045"/>
    <xdr:sp macro="" textlink="">
      <xdr:nvSpPr>
        <xdr:cNvPr id="282" name="補助費等最小値テキスト"/>
        <xdr:cNvSpPr txBox="1"/>
      </xdr:nvSpPr>
      <xdr:spPr>
        <a:xfrm>
          <a:off x="10528300" y="651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164206</xdr:rowOff>
    </xdr:from>
    <xdr:to>
      <xdr:col>55</xdr:col>
      <xdr:colOff>88900</xdr:colOff>
      <xdr:row>37</xdr:row>
      <xdr:rowOff>164206</xdr:rowOff>
    </xdr:to>
    <xdr:cxnSp macro="">
      <xdr:nvCxnSpPr>
        <xdr:cNvPr id="283" name="直線コネクタ 282"/>
        <xdr:cNvCxnSpPr/>
      </xdr:nvCxnSpPr>
      <xdr:spPr>
        <a:xfrm>
          <a:off x="10388600" y="650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152177</xdr:rowOff>
    </xdr:from>
    <xdr:ext cx="599010" cy="259045"/>
    <xdr:sp macro="" textlink="">
      <xdr:nvSpPr>
        <xdr:cNvPr id="284" name="補助費等最大値テキスト"/>
        <xdr:cNvSpPr txBox="1"/>
      </xdr:nvSpPr>
      <xdr:spPr>
        <a:xfrm>
          <a:off x="10528300" y="529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34050</xdr:rowOff>
    </xdr:from>
    <xdr:to>
      <xdr:col>55</xdr:col>
      <xdr:colOff>88900</xdr:colOff>
      <xdr:row>32</xdr:row>
      <xdr:rowOff>34050</xdr:rowOff>
    </xdr:to>
    <xdr:cxnSp macro="">
      <xdr:nvCxnSpPr>
        <xdr:cNvPr id="285" name="直線コネクタ 284"/>
        <xdr:cNvCxnSpPr/>
      </xdr:nvCxnSpPr>
      <xdr:spPr>
        <a:xfrm>
          <a:off x="10388600" y="552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1246</xdr:rowOff>
    </xdr:from>
    <xdr:to>
      <xdr:col>55</xdr:col>
      <xdr:colOff>0</xdr:colOff>
      <xdr:row>36</xdr:row>
      <xdr:rowOff>30420</xdr:rowOff>
    </xdr:to>
    <xdr:cxnSp macro="">
      <xdr:nvCxnSpPr>
        <xdr:cNvPr id="286" name="直線コネクタ 285"/>
        <xdr:cNvCxnSpPr/>
      </xdr:nvCxnSpPr>
      <xdr:spPr>
        <a:xfrm flipV="1">
          <a:off x="9639300" y="6173446"/>
          <a:ext cx="838200" cy="2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7027</xdr:rowOff>
    </xdr:from>
    <xdr:ext cx="534377" cy="259045"/>
    <xdr:sp macro="" textlink="">
      <xdr:nvSpPr>
        <xdr:cNvPr id="287" name="補助費等平均値テキスト"/>
        <xdr:cNvSpPr txBox="1"/>
      </xdr:nvSpPr>
      <xdr:spPr>
        <a:xfrm>
          <a:off x="10528300" y="6179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28600</xdr:rowOff>
    </xdr:from>
    <xdr:to>
      <xdr:col>55</xdr:col>
      <xdr:colOff>50800</xdr:colOff>
      <xdr:row>36</xdr:row>
      <xdr:rowOff>130200</xdr:rowOff>
    </xdr:to>
    <xdr:sp macro="" textlink="">
      <xdr:nvSpPr>
        <xdr:cNvPr id="288" name="フローチャート: 判断 287"/>
        <xdr:cNvSpPr/>
      </xdr:nvSpPr>
      <xdr:spPr>
        <a:xfrm>
          <a:off x="104267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30420</xdr:rowOff>
    </xdr:from>
    <xdr:to>
      <xdr:col>50</xdr:col>
      <xdr:colOff>114300</xdr:colOff>
      <xdr:row>36</xdr:row>
      <xdr:rowOff>58597</xdr:rowOff>
    </xdr:to>
    <xdr:cxnSp macro="">
      <xdr:nvCxnSpPr>
        <xdr:cNvPr id="289" name="直線コネクタ 288"/>
        <xdr:cNvCxnSpPr/>
      </xdr:nvCxnSpPr>
      <xdr:spPr>
        <a:xfrm flipV="1">
          <a:off x="8750300" y="6202620"/>
          <a:ext cx="889000" cy="2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35206</xdr:rowOff>
    </xdr:from>
    <xdr:to>
      <xdr:col>50</xdr:col>
      <xdr:colOff>165100</xdr:colOff>
      <xdr:row>36</xdr:row>
      <xdr:rowOff>136806</xdr:rowOff>
    </xdr:to>
    <xdr:sp macro="" textlink="">
      <xdr:nvSpPr>
        <xdr:cNvPr id="290" name="フローチャート: 判断 289"/>
        <xdr:cNvSpPr/>
      </xdr:nvSpPr>
      <xdr:spPr>
        <a:xfrm>
          <a:off x="9588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127933</xdr:rowOff>
    </xdr:from>
    <xdr:ext cx="534377" cy="259045"/>
    <xdr:sp macro="" textlink="">
      <xdr:nvSpPr>
        <xdr:cNvPr id="291" name="テキスト ボックス 290"/>
        <xdr:cNvSpPr txBox="1"/>
      </xdr:nvSpPr>
      <xdr:spPr>
        <a:xfrm>
          <a:off x="9372111" y="630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58597</xdr:rowOff>
    </xdr:from>
    <xdr:to>
      <xdr:col>45</xdr:col>
      <xdr:colOff>177800</xdr:colOff>
      <xdr:row>36</xdr:row>
      <xdr:rowOff>65698</xdr:rowOff>
    </xdr:to>
    <xdr:cxnSp macro="">
      <xdr:nvCxnSpPr>
        <xdr:cNvPr id="292" name="直線コネクタ 291"/>
        <xdr:cNvCxnSpPr/>
      </xdr:nvCxnSpPr>
      <xdr:spPr>
        <a:xfrm flipV="1">
          <a:off x="7861300" y="6230797"/>
          <a:ext cx="889000" cy="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60832</xdr:rowOff>
    </xdr:from>
    <xdr:to>
      <xdr:col>46</xdr:col>
      <xdr:colOff>38100</xdr:colOff>
      <xdr:row>36</xdr:row>
      <xdr:rowOff>162432</xdr:rowOff>
    </xdr:to>
    <xdr:sp macro="" textlink="">
      <xdr:nvSpPr>
        <xdr:cNvPr id="293" name="フローチャート: 判断 292"/>
        <xdr:cNvSpPr/>
      </xdr:nvSpPr>
      <xdr:spPr>
        <a:xfrm>
          <a:off x="8699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153559</xdr:rowOff>
    </xdr:from>
    <xdr:ext cx="534377" cy="259045"/>
    <xdr:sp macro="" textlink="">
      <xdr:nvSpPr>
        <xdr:cNvPr id="294" name="テキスト ボックス 293"/>
        <xdr:cNvSpPr txBox="1"/>
      </xdr:nvSpPr>
      <xdr:spPr>
        <a:xfrm>
          <a:off x="8483111" y="63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20901</xdr:rowOff>
    </xdr:from>
    <xdr:to>
      <xdr:col>41</xdr:col>
      <xdr:colOff>50800</xdr:colOff>
      <xdr:row>36</xdr:row>
      <xdr:rowOff>65698</xdr:rowOff>
    </xdr:to>
    <xdr:cxnSp macro="">
      <xdr:nvCxnSpPr>
        <xdr:cNvPr id="295" name="直線コネクタ 294"/>
        <xdr:cNvCxnSpPr/>
      </xdr:nvCxnSpPr>
      <xdr:spPr>
        <a:xfrm>
          <a:off x="6972300" y="6193101"/>
          <a:ext cx="889000" cy="4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72884</xdr:rowOff>
    </xdr:from>
    <xdr:to>
      <xdr:col>41</xdr:col>
      <xdr:colOff>101600</xdr:colOff>
      <xdr:row>37</xdr:row>
      <xdr:rowOff>3034</xdr:rowOff>
    </xdr:to>
    <xdr:sp macro="" textlink="">
      <xdr:nvSpPr>
        <xdr:cNvPr id="296" name="フローチャート: 判断 295"/>
        <xdr:cNvSpPr/>
      </xdr:nvSpPr>
      <xdr:spPr>
        <a:xfrm>
          <a:off x="7810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165611</xdr:rowOff>
    </xdr:from>
    <xdr:ext cx="534377" cy="259045"/>
    <xdr:sp macro="" textlink="">
      <xdr:nvSpPr>
        <xdr:cNvPr id="297" name="テキスト ボックス 296"/>
        <xdr:cNvSpPr txBox="1"/>
      </xdr:nvSpPr>
      <xdr:spPr>
        <a:xfrm>
          <a:off x="7594111" y="63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75998</xdr:rowOff>
    </xdr:from>
    <xdr:to>
      <xdr:col>36</xdr:col>
      <xdr:colOff>165100</xdr:colOff>
      <xdr:row>37</xdr:row>
      <xdr:rowOff>6148</xdr:rowOff>
    </xdr:to>
    <xdr:sp macro="" textlink="">
      <xdr:nvSpPr>
        <xdr:cNvPr id="298" name="フローチャート: 判断 297"/>
        <xdr:cNvSpPr/>
      </xdr:nvSpPr>
      <xdr:spPr>
        <a:xfrm>
          <a:off x="6921500" y="624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168725</xdr:rowOff>
    </xdr:from>
    <xdr:ext cx="534377" cy="259045"/>
    <xdr:sp macro="" textlink="">
      <xdr:nvSpPr>
        <xdr:cNvPr id="299" name="テキスト ボックス 298"/>
        <xdr:cNvSpPr txBox="1"/>
      </xdr:nvSpPr>
      <xdr:spPr>
        <a:xfrm>
          <a:off x="6705111" y="634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121896</xdr:rowOff>
    </xdr:from>
    <xdr:to>
      <xdr:col>55</xdr:col>
      <xdr:colOff>50800</xdr:colOff>
      <xdr:row>36</xdr:row>
      <xdr:rowOff>52046</xdr:rowOff>
    </xdr:to>
    <xdr:sp macro="" textlink="">
      <xdr:nvSpPr>
        <xdr:cNvPr id="305" name="楕円 304"/>
        <xdr:cNvSpPr/>
      </xdr:nvSpPr>
      <xdr:spPr>
        <a:xfrm>
          <a:off x="10426700" y="612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144773</xdr:rowOff>
    </xdr:from>
    <xdr:ext cx="599010" cy="259045"/>
    <xdr:sp macro="" textlink="">
      <xdr:nvSpPr>
        <xdr:cNvPr id="306" name="補助費等該当値テキスト"/>
        <xdr:cNvSpPr txBox="1"/>
      </xdr:nvSpPr>
      <xdr:spPr>
        <a:xfrm>
          <a:off x="10528300" y="5974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151070</xdr:rowOff>
    </xdr:from>
    <xdr:to>
      <xdr:col>50</xdr:col>
      <xdr:colOff>165100</xdr:colOff>
      <xdr:row>36</xdr:row>
      <xdr:rowOff>81220</xdr:rowOff>
    </xdr:to>
    <xdr:sp macro="" textlink="">
      <xdr:nvSpPr>
        <xdr:cNvPr id="307" name="楕円 306"/>
        <xdr:cNvSpPr/>
      </xdr:nvSpPr>
      <xdr:spPr>
        <a:xfrm>
          <a:off x="9588500" y="615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97747</xdr:rowOff>
    </xdr:from>
    <xdr:ext cx="534377" cy="259045"/>
    <xdr:sp macro="" textlink="">
      <xdr:nvSpPr>
        <xdr:cNvPr id="308" name="テキスト ボックス 307"/>
        <xdr:cNvSpPr txBox="1"/>
      </xdr:nvSpPr>
      <xdr:spPr>
        <a:xfrm>
          <a:off x="9372111" y="592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7797</xdr:rowOff>
    </xdr:from>
    <xdr:to>
      <xdr:col>46</xdr:col>
      <xdr:colOff>38100</xdr:colOff>
      <xdr:row>36</xdr:row>
      <xdr:rowOff>109397</xdr:rowOff>
    </xdr:to>
    <xdr:sp macro="" textlink="">
      <xdr:nvSpPr>
        <xdr:cNvPr id="309" name="楕円 308"/>
        <xdr:cNvSpPr/>
      </xdr:nvSpPr>
      <xdr:spPr>
        <a:xfrm>
          <a:off x="8699500" y="617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125924</xdr:rowOff>
    </xdr:from>
    <xdr:ext cx="534377" cy="259045"/>
    <xdr:sp macro="" textlink="">
      <xdr:nvSpPr>
        <xdr:cNvPr id="310" name="テキスト ボックス 309"/>
        <xdr:cNvSpPr txBox="1"/>
      </xdr:nvSpPr>
      <xdr:spPr>
        <a:xfrm>
          <a:off x="8483111" y="595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14898</xdr:rowOff>
    </xdr:from>
    <xdr:to>
      <xdr:col>41</xdr:col>
      <xdr:colOff>101600</xdr:colOff>
      <xdr:row>36</xdr:row>
      <xdr:rowOff>116498</xdr:rowOff>
    </xdr:to>
    <xdr:sp macro="" textlink="">
      <xdr:nvSpPr>
        <xdr:cNvPr id="311" name="楕円 310"/>
        <xdr:cNvSpPr/>
      </xdr:nvSpPr>
      <xdr:spPr>
        <a:xfrm>
          <a:off x="7810500" y="618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133025</xdr:rowOff>
    </xdr:from>
    <xdr:ext cx="534377" cy="259045"/>
    <xdr:sp macro="" textlink="">
      <xdr:nvSpPr>
        <xdr:cNvPr id="312" name="テキスト ボックス 311"/>
        <xdr:cNvSpPr txBox="1"/>
      </xdr:nvSpPr>
      <xdr:spPr>
        <a:xfrm>
          <a:off x="7594111" y="596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141551</xdr:rowOff>
    </xdr:from>
    <xdr:to>
      <xdr:col>36</xdr:col>
      <xdr:colOff>165100</xdr:colOff>
      <xdr:row>36</xdr:row>
      <xdr:rowOff>71701</xdr:rowOff>
    </xdr:to>
    <xdr:sp macro="" textlink="">
      <xdr:nvSpPr>
        <xdr:cNvPr id="313" name="楕円 312"/>
        <xdr:cNvSpPr/>
      </xdr:nvSpPr>
      <xdr:spPr>
        <a:xfrm>
          <a:off x="6921500" y="614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88228</xdr:rowOff>
    </xdr:from>
    <xdr:ext cx="599010" cy="259045"/>
    <xdr:sp macro="" textlink="">
      <xdr:nvSpPr>
        <xdr:cNvPr id="314" name="テキスト ボックス 313"/>
        <xdr:cNvSpPr txBox="1"/>
      </xdr:nvSpPr>
      <xdr:spPr>
        <a:xfrm>
          <a:off x="6672795" y="5917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13571</xdr:rowOff>
    </xdr:from>
    <xdr:to>
      <xdr:col>54</xdr:col>
      <xdr:colOff>189865</xdr:colOff>
      <xdr:row>59</xdr:row>
      <xdr:rowOff>49524</xdr:rowOff>
    </xdr:to>
    <xdr:cxnSp macro="">
      <xdr:nvCxnSpPr>
        <xdr:cNvPr id="340" name="直線コネクタ 339"/>
        <xdr:cNvCxnSpPr/>
      </xdr:nvCxnSpPr>
      <xdr:spPr>
        <a:xfrm flipV="1">
          <a:off x="10475595" y="8586071"/>
          <a:ext cx="1270" cy="157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53351</xdr:rowOff>
    </xdr:from>
    <xdr:ext cx="534377" cy="259045"/>
    <xdr:sp macro="" textlink="">
      <xdr:nvSpPr>
        <xdr:cNvPr id="341" name="普通建設事業費最小値テキスト"/>
        <xdr:cNvSpPr txBox="1"/>
      </xdr:nvSpPr>
      <xdr:spPr>
        <a:xfrm>
          <a:off x="10528300" y="101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49524</xdr:rowOff>
    </xdr:from>
    <xdr:to>
      <xdr:col>55</xdr:col>
      <xdr:colOff>88900</xdr:colOff>
      <xdr:row>59</xdr:row>
      <xdr:rowOff>49524</xdr:rowOff>
    </xdr:to>
    <xdr:cxnSp macro="">
      <xdr:nvCxnSpPr>
        <xdr:cNvPr id="342" name="直線コネクタ 341"/>
        <xdr:cNvCxnSpPr/>
      </xdr:nvCxnSpPr>
      <xdr:spPr>
        <a:xfrm>
          <a:off x="10388600" y="1016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131698</xdr:rowOff>
    </xdr:from>
    <xdr:ext cx="599010" cy="259045"/>
    <xdr:sp macro="" textlink="">
      <xdr:nvSpPr>
        <xdr:cNvPr id="343" name="普通建設事業費最大値テキスト"/>
        <xdr:cNvSpPr txBox="1"/>
      </xdr:nvSpPr>
      <xdr:spPr>
        <a:xfrm>
          <a:off x="10528300" y="836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13571</xdr:rowOff>
    </xdr:from>
    <xdr:to>
      <xdr:col>55</xdr:col>
      <xdr:colOff>88900</xdr:colOff>
      <xdr:row>50</xdr:row>
      <xdr:rowOff>13571</xdr:rowOff>
    </xdr:to>
    <xdr:cxnSp macro="">
      <xdr:nvCxnSpPr>
        <xdr:cNvPr id="344" name="直線コネクタ 343"/>
        <xdr:cNvCxnSpPr/>
      </xdr:nvCxnSpPr>
      <xdr:spPr>
        <a:xfrm>
          <a:off x="10388600" y="858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168660</xdr:rowOff>
    </xdr:from>
    <xdr:to>
      <xdr:col>55</xdr:col>
      <xdr:colOff>0</xdr:colOff>
      <xdr:row>58</xdr:row>
      <xdr:rowOff>44641</xdr:rowOff>
    </xdr:to>
    <xdr:cxnSp macro="">
      <xdr:nvCxnSpPr>
        <xdr:cNvPr id="345" name="直線コネクタ 344"/>
        <xdr:cNvCxnSpPr/>
      </xdr:nvCxnSpPr>
      <xdr:spPr>
        <a:xfrm flipV="1">
          <a:off x="9639300" y="9941310"/>
          <a:ext cx="838200" cy="4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76213</xdr:rowOff>
    </xdr:from>
    <xdr:ext cx="599010" cy="259045"/>
    <xdr:sp macro="" textlink="">
      <xdr:nvSpPr>
        <xdr:cNvPr id="346" name="普通建設事業費平均値テキスト"/>
        <xdr:cNvSpPr txBox="1"/>
      </xdr:nvSpPr>
      <xdr:spPr>
        <a:xfrm>
          <a:off x="10528300" y="96774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53336</xdr:rowOff>
    </xdr:from>
    <xdr:to>
      <xdr:col>55</xdr:col>
      <xdr:colOff>50800</xdr:colOff>
      <xdr:row>57</xdr:row>
      <xdr:rowOff>154936</xdr:rowOff>
    </xdr:to>
    <xdr:sp macro="" textlink="">
      <xdr:nvSpPr>
        <xdr:cNvPr id="347" name="フローチャート: 判断 346"/>
        <xdr:cNvSpPr/>
      </xdr:nvSpPr>
      <xdr:spPr>
        <a:xfrm>
          <a:off x="104267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127310</xdr:rowOff>
    </xdr:from>
    <xdr:to>
      <xdr:col>50</xdr:col>
      <xdr:colOff>114300</xdr:colOff>
      <xdr:row>58</xdr:row>
      <xdr:rowOff>44641</xdr:rowOff>
    </xdr:to>
    <xdr:cxnSp macro="">
      <xdr:nvCxnSpPr>
        <xdr:cNvPr id="348" name="直線コネクタ 347"/>
        <xdr:cNvCxnSpPr/>
      </xdr:nvCxnSpPr>
      <xdr:spPr>
        <a:xfrm>
          <a:off x="8750300" y="9899960"/>
          <a:ext cx="889000" cy="8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102525</xdr:rowOff>
    </xdr:from>
    <xdr:to>
      <xdr:col>50</xdr:col>
      <xdr:colOff>165100</xdr:colOff>
      <xdr:row>58</xdr:row>
      <xdr:rowOff>32675</xdr:rowOff>
    </xdr:to>
    <xdr:sp macro="" textlink="">
      <xdr:nvSpPr>
        <xdr:cNvPr id="349" name="フローチャート: 判断 348"/>
        <xdr:cNvSpPr/>
      </xdr:nvSpPr>
      <xdr:spPr>
        <a:xfrm>
          <a:off x="9588500" y="987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49202</xdr:rowOff>
    </xdr:from>
    <xdr:ext cx="534377" cy="259045"/>
    <xdr:sp macro="" textlink="">
      <xdr:nvSpPr>
        <xdr:cNvPr id="350" name="テキスト ボックス 349"/>
        <xdr:cNvSpPr txBox="1"/>
      </xdr:nvSpPr>
      <xdr:spPr>
        <a:xfrm>
          <a:off x="9372111" y="965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127310</xdr:rowOff>
    </xdr:from>
    <xdr:to>
      <xdr:col>45</xdr:col>
      <xdr:colOff>177800</xdr:colOff>
      <xdr:row>58</xdr:row>
      <xdr:rowOff>59687</xdr:rowOff>
    </xdr:to>
    <xdr:cxnSp macro="">
      <xdr:nvCxnSpPr>
        <xdr:cNvPr id="351" name="直線コネクタ 350"/>
        <xdr:cNvCxnSpPr/>
      </xdr:nvCxnSpPr>
      <xdr:spPr>
        <a:xfrm flipV="1">
          <a:off x="7861300" y="9899960"/>
          <a:ext cx="889000" cy="10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96829</xdr:rowOff>
    </xdr:from>
    <xdr:to>
      <xdr:col>46</xdr:col>
      <xdr:colOff>38100</xdr:colOff>
      <xdr:row>58</xdr:row>
      <xdr:rowOff>26979</xdr:rowOff>
    </xdr:to>
    <xdr:sp macro="" textlink="">
      <xdr:nvSpPr>
        <xdr:cNvPr id="352" name="フローチャート: 判断 351"/>
        <xdr:cNvSpPr/>
      </xdr:nvSpPr>
      <xdr:spPr>
        <a:xfrm>
          <a:off x="8699500" y="9869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18106</xdr:rowOff>
    </xdr:from>
    <xdr:ext cx="534377" cy="259045"/>
    <xdr:sp macro="" textlink="">
      <xdr:nvSpPr>
        <xdr:cNvPr id="353" name="テキスト ボックス 352"/>
        <xdr:cNvSpPr txBox="1"/>
      </xdr:nvSpPr>
      <xdr:spPr>
        <a:xfrm>
          <a:off x="8483111" y="996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59687</xdr:rowOff>
    </xdr:from>
    <xdr:to>
      <xdr:col>41</xdr:col>
      <xdr:colOff>50800</xdr:colOff>
      <xdr:row>58</xdr:row>
      <xdr:rowOff>94649</xdr:rowOff>
    </xdr:to>
    <xdr:cxnSp macro="">
      <xdr:nvCxnSpPr>
        <xdr:cNvPr id="354" name="直線コネクタ 353"/>
        <xdr:cNvCxnSpPr/>
      </xdr:nvCxnSpPr>
      <xdr:spPr>
        <a:xfrm flipV="1">
          <a:off x="6972300" y="10003787"/>
          <a:ext cx="889000" cy="3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131466</xdr:rowOff>
    </xdr:from>
    <xdr:to>
      <xdr:col>41</xdr:col>
      <xdr:colOff>101600</xdr:colOff>
      <xdr:row>58</xdr:row>
      <xdr:rowOff>61616</xdr:rowOff>
    </xdr:to>
    <xdr:sp macro="" textlink="">
      <xdr:nvSpPr>
        <xdr:cNvPr id="355" name="フローチャート: 判断 354"/>
        <xdr:cNvSpPr/>
      </xdr:nvSpPr>
      <xdr:spPr>
        <a:xfrm>
          <a:off x="7810500" y="990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78143</xdr:rowOff>
    </xdr:from>
    <xdr:ext cx="534377" cy="259045"/>
    <xdr:sp macro="" textlink="">
      <xdr:nvSpPr>
        <xdr:cNvPr id="356" name="テキスト ボックス 355"/>
        <xdr:cNvSpPr txBox="1"/>
      </xdr:nvSpPr>
      <xdr:spPr>
        <a:xfrm>
          <a:off x="7594111" y="967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142876</xdr:rowOff>
    </xdr:from>
    <xdr:to>
      <xdr:col>36</xdr:col>
      <xdr:colOff>165100</xdr:colOff>
      <xdr:row>58</xdr:row>
      <xdr:rowOff>73026</xdr:rowOff>
    </xdr:to>
    <xdr:sp macro="" textlink="">
      <xdr:nvSpPr>
        <xdr:cNvPr id="357" name="フローチャート: 判断 356"/>
        <xdr:cNvSpPr/>
      </xdr:nvSpPr>
      <xdr:spPr>
        <a:xfrm>
          <a:off x="6921500" y="99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89553</xdr:rowOff>
    </xdr:from>
    <xdr:ext cx="534377" cy="259045"/>
    <xdr:sp macro="" textlink="">
      <xdr:nvSpPr>
        <xdr:cNvPr id="358" name="テキスト ボックス 357"/>
        <xdr:cNvSpPr txBox="1"/>
      </xdr:nvSpPr>
      <xdr:spPr>
        <a:xfrm>
          <a:off x="6705111" y="969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117860</xdr:rowOff>
    </xdr:from>
    <xdr:to>
      <xdr:col>55</xdr:col>
      <xdr:colOff>50800</xdr:colOff>
      <xdr:row>58</xdr:row>
      <xdr:rowOff>48010</xdr:rowOff>
    </xdr:to>
    <xdr:sp macro="" textlink="">
      <xdr:nvSpPr>
        <xdr:cNvPr id="364" name="楕円 363"/>
        <xdr:cNvSpPr/>
      </xdr:nvSpPr>
      <xdr:spPr>
        <a:xfrm>
          <a:off x="10426700" y="989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96287</xdr:rowOff>
    </xdr:from>
    <xdr:ext cx="534377" cy="259045"/>
    <xdr:sp macro="" textlink="">
      <xdr:nvSpPr>
        <xdr:cNvPr id="365" name="普通建設事業費該当値テキスト"/>
        <xdr:cNvSpPr txBox="1"/>
      </xdr:nvSpPr>
      <xdr:spPr>
        <a:xfrm>
          <a:off x="10528300" y="986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165291</xdr:rowOff>
    </xdr:from>
    <xdr:to>
      <xdr:col>50</xdr:col>
      <xdr:colOff>165100</xdr:colOff>
      <xdr:row>58</xdr:row>
      <xdr:rowOff>95441</xdr:rowOff>
    </xdr:to>
    <xdr:sp macro="" textlink="">
      <xdr:nvSpPr>
        <xdr:cNvPr id="366" name="楕円 365"/>
        <xdr:cNvSpPr/>
      </xdr:nvSpPr>
      <xdr:spPr>
        <a:xfrm>
          <a:off x="9588500" y="993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86568</xdr:rowOff>
    </xdr:from>
    <xdr:ext cx="534377" cy="259045"/>
    <xdr:sp macro="" textlink="">
      <xdr:nvSpPr>
        <xdr:cNvPr id="367" name="テキスト ボックス 366"/>
        <xdr:cNvSpPr txBox="1"/>
      </xdr:nvSpPr>
      <xdr:spPr>
        <a:xfrm>
          <a:off x="9372111" y="1003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76510</xdr:rowOff>
    </xdr:from>
    <xdr:to>
      <xdr:col>46</xdr:col>
      <xdr:colOff>38100</xdr:colOff>
      <xdr:row>58</xdr:row>
      <xdr:rowOff>6660</xdr:rowOff>
    </xdr:to>
    <xdr:sp macro="" textlink="">
      <xdr:nvSpPr>
        <xdr:cNvPr id="368" name="楕円 367"/>
        <xdr:cNvSpPr/>
      </xdr:nvSpPr>
      <xdr:spPr>
        <a:xfrm>
          <a:off x="8699500" y="984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23187</xdr:rowOff>
    </xdr:from>
    <xdr:ext cx="534377" cy="259045"/>
    <xdr:sp macro="" textlink="">
      <xdr:nvSpPr>
        <xdr:cNvPr id="369" name="テキスト ボックス 368"/>
        <xdr:cNvSpPr txBox="1"/>
      </xdr:nvSpPr>
      <xdr:spPr>
        <a:xfrm>
          <a:off x="8483111" y="962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8887</xdr:rowOff>
    </xdr:from>
    <xdr:to>
      <xdr:col>41</xdr:col>
      <xdr:colOff>101600</xdr:colOff>
      <xdr:row>58</xdr:row>
      <xdr:rowOff>110487</xdr:rowOff>
    </xdr:to>
    <xdr:sp macro="" textlink="">
      <xdr:nvSpPr>
        <xdr:cNvPr id="370" name="楕円 369"/>
        <xdr:cNvSpPr/>
      </xdr:nvSpPr>
      <xdr:spPr>
        <a:xfrm>
          <a:off x="7810500" y="995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101614</xdr:rowOff>
    </xdr:from>
    <xdr:ext cx="534377" cy="259045"/>
    <xdr:sp macro="" textlink="">
      <xdr:nvSpPr>
        <xdr:cNvPr id="371" name="テキスト ボックス 370"/>
        <xdr:cNvSpPr txBox="1"/>
      </xdr:nvSpPr>
      <xdr:spPr>
        <a:xfrm>
          <a:off x="7594111" y="1004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43849</xdr:rowOff>
    </xdr:from>
    <xdr:to>
      <xdr:col>36</xdr:col>
      <xdr:colOff>165100</xdr:colOff>
      <xdr:row>58</xdr:row>
      <xdr:rowOff>145449</xdr:rowOff>
    </xdr:to>
    <xdr:sp macro="" textlink="">
      <xdr:nvSpPr>
        <xdr:cNvPr id="372" name="楕円 371"/>
        <xdr:cNvSpPr/>
      </xdr:nvSpPr>
      <xdr:spPr>
        <a:xfrm>
          <a:off x="6921500" y="998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136576</xdr:rowOff>
    </xdr:from>
    <xdr:ext cx="534377" cy="259045"/>
    <xdr:sp macro="" textlink="">
      <xdr:nvSpPr>
        <xdr:cNvPr id="373" name="テキスト ボックス 372"/>
        <xdr:cNvSpPr txBox="1"/>
      </xdr:nvSpPr>
      <xdr:spPr>
        <a:xfrm>
          <a:off x="6705111" y="1008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166681</xdr:rowOff>
    </xdr:from>
    <xdr:to>
      <xdr:col>54</xdr:col>
      <xdr:colOff>189865</xdr:colOff>
      <xdr:row>79</xdr:row>
      <xdr:rowOff>98189</xdr:rowOff>
    </xdr:to>
    <xdr:cxnSp macro="">
      <xdr:nvCxnSpPr>
        <xdr:cNvPr id="399" name="直線コネクタ 398"/>
        <xdr:cNvCxnSpPr/>
      </xdr:nvCxnSpPr>
      <xdr:spPr>
        <a:xfrm flipV="1">
          <a:off x="10475595" y="12168181"/>
          <a:ext cx="1270" cy="147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102016</xdr:rowOff>
    </xdr:from>
    <xdr:ext cx="378565" cy="259045"/>
    <xdr:sp macro="" textlink="">
      <xdr:nvSpPr>
        <xdr:cNvPr id="400" name="普通建設事業費 （ うち新規整備　）最小値テキスト"/>
        <xdr:cNvSpPr txBox="1"/>
      </xdr:nvSpPr>
      <xdr:spPr>
        <a:xfrm>
          <a:off x="10528300" y="13646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98189</xdr:rowOff>
    </xdr:from>
    <xdr:to>
      <xdr:col>55</xdr:col>
      <xdr:colOff>88900</xdr:colOff>
      <xdr:row>79</xdr:row>
      <xdr:rowOff>98189</xdr:rowOff>
    </xdr:to>
    <xdr:cxnSp macro="">
      <xdr:nvCxnSpPr>
        <xdr:cNvPr id="401" name="直線コネクタ 400"/>
        <xdr:cNvCxnSpPr/>
      </xdr:nvCxnSpPr>
      <xdr:spPr>
        <a:xfrm>
          <a:off x="10388600" y="1364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113358</xdr:rowOff>
    </xdr:from>
    <xdr:ext cx="599010" cy="259045"/>
    <xdr:sp macro="" textlink="">
      <xdr:nvSpPr>
        <xdr:cNvPr id="402" name="普通建設事業費 （ うち新規整備　）最大値テキスト"/>
        <xdr:cNvSpPr txBox="1"/>
      </xdr:nvSpPr>
      <xdr:spPr>
        <a:xfrm>
          <a:off x="10528300" y="1194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166681</xdr:rowOff>
    </xdr:from>
    <xdr:to>
      <xdr:col>55</xdr:col>
      <xdr:colOff>88900</xdr:colOff>
      <xdr:row>70</xdr:row>
      <xdr:rowOff>166681</xdr:rowOff>
    </xdr:to>
    <xdr:cxnSp macro="">
      <xdr:nvCxnSpPr>
        <xdr:cNvPr id="403" name="直線コネクタ 402"/>
        <xdr:cNvCxnSpPr/>
      </xdr:nvCxnSpPr>
      <xdr:spPr>
        <a:xfrm>
          <a:off x="10388600" y="1216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89385</xdr:rowOff>
    </xdr:from>
    <xdr:to>
      <xdr:col>55</xdr:col>
      <xdr:colOff>0</xdr:colOff>
      <xdr:row>79</xdr:row>
      <xdr:rowOff>92056</xdr:rowOff>
    </xdr:to>
    <xdr:cxnSp macro="">
      <xdr:nvCxnSpPr>
        <xdr:cNvPr id="404" name="直線コネクタ 403"/>
        <xdr:cNvCxnSpPr/>
      </xdr:nvCxnSpPr>
      <xdr:spPr>
        <a:xfrm flipV="1">
          <a:off x="9639300" y="13633935"/>
          <a:ext cx="838200" cy="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119425</xdr:rowOff>
    </xdr:from>
    <xdr:ext cx="534377" cy="259045"/>
    <xdr:sp macro="" textlink="">
      <xdr:nvSpPr>
        <xdr:cNvPr id="405" name="普通建設事業費 （ うち新規整備　）平均値テキスト"/>
        <xdr:cNvSpPr txBox="1"/>
      </xdr:nvSpPr>
      <xdr:spPr>
        <a:xfrm>
          <a:off x="10528300" y="13321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96548</xdr:rowOff>
    </xdr:from>
    <xdr:to>
      <xdr:col>55</xdr:col>
      <xdr:colOff>50800</xdr:colOff>
      <xdr:row>79</xdr:row>
      <xdr:rowOff>26698</xdr:rowOff>
    </xdr:to>
    <xdr:sp macro="" textlink="">
      <xdr:nvSpPr>
        <xdr:cNvPr id="406" name="フローチャート: 判断 405"/>
        <xdr:cNvSpPr/>
      </xdr:nvSpPr>
      <xdr:spPr>
        <a:xfrm>
          <a:off x="10426700" y="1346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78828</xdr:rowOff>
    </xdr:from>
    <xdr:to>
      <xdr:col>50</xdr:col>
      <xdr:colOff>114300</xdr:colOff>
      <xdr:row>79</xdr:row>
      <xdr:rowOff>92056</xdr:rowOff>
    </xdr:to>
    <xdr:cxnSp macro="">
      <xdr:nvCxnSpPr>
        <xdr:cNvPr id="407" name="直線コネクタ 406"/>
        <xdr:cNvCxnSpPr/>
      </xdr:nvCxnSpPr>
      <xdr:spPr>
        <a:xfrm>
          <a:off x="8750300" y="13623378"/>
          <a:ext cx="889000" cy="1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134133</xdr:rowOff>
    </xdr:from>
    <xdr:to>
      <xdr:col>50</xdr:col>
      <xdr:colOff>165100</xdr:colOff>
      <xdr:row>79</xdr:row>
      <xdr:rowOff>64283</xdr:rowOff>
    </xdr:to>
    <xdr:sp macro="" textlink="">
      <xdr:nvSpPr>
        <xdr:cNvPr id="408" name="フローチャート: 判断 407"/>
        <xdr:cNvSpPr/>
      </xdr:nvSpPr>
      <xdr:spPr>
        <a:xfrm>
          <a:off x="9588500" y="1350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80810</xdr:rowOff>
    </xdr:from>
    <xdr:ext cx="534377" cy="259045"/>
    <xdr:sp macro="" textlink="">
      <xdr:nvSpPr>
        <xdr:cNvPr id="409" name="テキスト ボックス 408"/>
        <xdr:cNvSpPr txBox="1"/>
      </xdr:nvSpPr>
      <xdr:spPr>
        <a:xfrm>
          <a:off x="9372111" y="1328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78828</xdr:rowOff>
    </xdr:from>
    <xdr:to>
      <xdr:col>45</xdr:col>
      <xdr:colOff>177800</xdr:colOff>
      <xdr:row>79</xdr:row>
      <xdr:rowOff>96734</xdr:rowOff>
    </xdr:to>
    <xdr:cxnSp macro="">
      <xdr:nvCxnSpPr>
        <xdr:cNvPr id="410" name="直線コネクタ 409"/>
        <xdr:cNvCxnSpPr/>
      </xdr:nvCxnSpPr>
      <xdr:spPr>
        <a:xfrm flipV="1">
          <a:off x="7861300" y="13623378"/>
          <a:ext cx="889000" cy="1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135018</xdr:rowOff>
    </xdr:from>
    <xdr:to>
      <xdr:col>46</xdr:col>
      <xdr:colOff>38100</xdr:colOff>
      <xdr:row>79</xdr:row>
      <xdr:rowOff>65168</xdr:rowOff>
    </xdr:to>
    <xdr:sp macro="" textlink="">
      <xdr:nvSpPr>
        <xdr:cNvPr id="411" name="フローチャート: 判断 410"/>
        <xdr:cNvSpPr/>
      </xdr:nvSpPr>
      <xdr:spPr>
        <a:xfrm>
          <a:off x="8699500" y="1350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81695</xdr:rowOff>
    </xdr:from>
    <xdr:ext cx="534377" cy="259045"/>
    <xdr:sp macro="" textlink="">
      <xdr:nvSpPr>
        <xdr:cNvPr id="412" name="テキスト ボックス 411"/>
        <xdr:cNvSpPr txBox="1"/>
      </xdr:nvSpPr>
      <xdr:spPr>
        <a:xfrm>
          <a:off x="8483111" y="1328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32683</xdr:rowOff>
    </xdr:from>
    <xdr:to>
      <xdr:col>41</xdr:col>
      <xdr:colOff>50800</xdr:colOff>
      <xdr:row>79</xdr:row>
      <xdr:rowOff>96734</xdr:rowOff>
    </xdr:to>
    <xdr:cxnSp macro="">
      <xdr:nvCxnSpPr>
        <xdr:cNvPr id="413" name="直線コネクタ 412"/>
        <xdr:cNvCxnSpPr/>
      </xdr:nvCxnSpPr>
      <xdr:spPr>
        <a:xfrm>
          <a:off x="6972300" y="13577233"/>
          <a:ext cx="889000" cy="6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145106</xdr:rowOff>
    </xdr:from>
    <xdr:to>
      <xdr:col>41</xdr:col>
      <xdr:colOff>101600</xdr:colOff>
      <xdr:row>79</xdr:row>
      <xdr:rowOff>75256</xdr:rowOff>
    </xdr:to>
    <xdr:sp macro="" textlink="">
      <xdr:nvSpPr>
        <xdr:cNvPr id="414" name="フローチャート: 判断 413"/>
        <xdr:cNvSpPr/>
      </xdr:nvSpPr>
      <xdr:spPr>
        <a:xfrm>
          <a:off x="7810500" y="1351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91783</xdr:rowOff>
    </xdr:from>
    <xdr:ext cx="534377" cy="259045"/>
    <xdr:sp macro="" textlink="">
      <xdr:nvSpPr>
        <xdr:cNvPr id="415" name="テキスト ボックス 414"/>
        <xdr:cNvSpPr txBox="1"/>
      </xdr:nvSpPr>
      <xdr:spPr>
        <a:xfrm>
          <a:off x="7594111" y="1329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126459</xdr:rowOff>
    </xdr:from>
    <xdr:to>
      <xdr:col>36</xdr:col>
      <xdr:colOff>165100</xdr:colOff>
      <xdr:row>79</xdr:row>
      <xdr:rowOff>56609</xdr:rowOff>
    </xdr:to>
    <xdr:sp macro="" textlink="">
      <xdr:nvSpPr>
        <xdr:cNvPr id="416" name="フローチャート: 判断 415"/>
        <xdr:cNvSpPr/>
      </xdr:nvSpPr>
      <xdr:spPr>
        <a:xfrm>
          <a:off x="6921500" y="1349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73136</xdr:rowOff>
    </xdr:from>
    <xdr:ext cx="534377" cy="259045"/>
    <xdr:sp macro="" textlink="">
      <xdr:nvSpPr>
        <xdr:cNvPr id="417" name="テキスト ボックス 416"/>
        <xdr:cNvSpPr txBox="1"/>
      </xdr:nvSpPr>
      <xdr:spPr>
        <a:xfrm>
          <a:off x="6705111" y="1327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38585</xdr:rowOff>
    </xdr:from>
    <xdr:to>
      <xdr:col>55</xdr:col>
      <xdr:colOff>50800</xdr:colOff>
      <xdr:row>79</xdr:row>
      <xdr:rowOff>140185</xdr:rowOff>
    </xdr:to>
    <xdr:sp macro="" textlink="">
      <xdr:nvSpPr>
        <xdr:cNvPr id="423" name="楕円 422"/>
        <xdr:cNvSpPr/>
      </xdr:nvSpPr>
      <xdr:spPr>
        <a:xfrm>
          <a:off x="10426700" y="1358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124962</xdr:rowOff>
    </xdr:from>
    <xdr:ext cx="469744" cy="259045"/>
    <xdr:sp macro="" textlink="">
      <xdr:nvSpPr>
        <xdr:cNvPr id="424" name="普通建設事業費 （ うち新規整備　）該当値テキスト"/>
        <xdr:cNvSpPr txBox="1"/>
      </xdr:nvSpPr>
      <xdr:spPr>
        <a:xfrm>
          <a:off x="10528300" y="1349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41256</xdr:rowOff>
    </xdr:from>
    <xdr:to>
      <xdr:col>50</xdr:col>
      <xdr:colOff>165100</xdr:colOff>
      <xdr:row>79</xdr:row>
      <xdr:rowOff>142856</xdr:rowOff>
    </xdr:to>
    <xdr:sp macro="" textlink="">
      <xdr:nvSpPr>
        <xdr:cNvPr id="425" name="楕円 424"/>
        <xdr:cNvSpPr/>
      </xdr:nvSpPr>
      <xdr:spPr>
        <a:xfrm>
          <a:off x="9588500" y="1358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133983</xdr:rowOff>
    </xdr:from>
    <xdr:ext cx="469744" cy="259045"/>
    <xdr:sp macro="" textlink="">
      <xdr:nvSpPr>
        <xdr:cNvPr id="426" name="テキスト ボックス 425"/>
        <xdr:cNvSpPr txBox="1"/>
      </xdr:nvSpPr>
      <xdr:spPr>
        <a:xfrm>
          <a:off x="9404428" y="1367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28028</xdr:rowOff>
    </xdr:from>
    <xdr:to>
      <xdr:col>46</xdr:col>
      <xdr:colOff>38100</xdr:colOff>
      <xdr:row>79</xdr:row>
      <xdr:rowOff>129628</xdr:rowOff>
    </xdr:to>
    <xdr:sp macro="" textlink="">
      <xdr:nvSpPr>
        <xdr:cNvPr id="427" name="楕円 426"/>
        <xdr:cNvSpPr/>
      </xdr:nvSpPr>
      <xdr:spPr>
        <a:xfrm>
          <a:off x="8699500" y="1357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120755</xdr:rowOff>
    </xdr:from>
    <xdr:ext cx="469744" cy="259045"/>
    <xdr:sp macro="" textlink="">
      <xdr:nvSpPr>
        <xdr:cNvPr id="428" name="テキスト ボックス 427"/>
        <xdr:cNvSpPr txBox="1"/>
      </xdr:nvSpPr>
      <xdr:spPr>
        <a:xfrm>
          <a:off x="8515428" y="1366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45934</xdr:rowOff>
    </xdr:from>
    <xdr:to>
      <xdr:col>41</xdr:col>
      <xdr:colOff>101600</xdr:colOff>
      <xdr:row>79</xdr:row>
      <xdr:rowOff>147534</xdr:rowOff>
    </xdr:to>
    <xdr:sp macro="" textlink="">
      <xdr:nvSpPr>
        <xdr:cNvPr id="429" name="楕円 428"/>
        <xdr:cNvSpPr/>
      </xdr:nvSpPr>
      <xdr:spPr>
        <a:xfrm>
          <a:off x="7810500" y="1359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138661</xdr:rowOff>
    </xdr:from>
    <xdr:ext cx="378565" cy="259045"/>
    <xdr:sp macro="" textlink="">
      <xdr:nvSpPr>
        <xdr:cNvPr id="430" name="テキスト ボックス 429"/>
        <xdr:cNvSpPr txBox="1"/>
      </xdr:nvSpPr>
      <xdr:spPr>
        <a:xfrm>
          <a:off x="7672017" y="13683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153333</xdr:rowOff>
    </xdr:from>
    <xdr:to>
      <xdr:col>36</xdr:col>
      <xdr:colOff>165100</xdr:colOff>
      <xdr:row>79</xdr:row>
      <xdr:rowOff>83483</xdr:rowOff>
    </xdr:to>
    <xdr:sp macro="" textlink="">
      <xdr:nvSpPr>
        <xdr:cNvPr id="431" name="楕円 430"/>
        <xdr:cNvSpPr/>
      </xdr:nvSpPr>
      <xdr:spPr>
        <a:xfrm>
          <a:off x="6921500" y="1352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74610</xdr:rowOff>
    </xdr:from>
    <xdr:ext cx="534377" cy="259045"/>
    <xdr:sp macro="" textlink="">
      <xdr:nvSpPr>
        <xdr:cNvPr id="432" name="テキスト ボックス 431"/>
        <xdr:cNvSpPr txBox="1"/>
      </xdr:nvSpPr>
      <xdr:spPr>
        <a:xfrm>
          <a:off x="6705111" y="1361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39</xdr:rowOff>
    </xdr:from>
    <xdr:to>
      <xdr:col>54</xdr:col>
      <xdr:colOff>189865</xdr:colOff>
      <xdr:row>98</xdr:row>
      <xdr:rowOff>96380</xdr:rowOff>
    </xdr:to>
    <xdr:cxnSp macro="">
      <xdr:nvCxnSpPr>
        <xdr:cNvPr id="454" name="直線コネクタ 453"/>
        <xdr:cNvCxnSpPr/>
      </xdr:nvCxnSpPr>
      <xdr:spPr>
        <a:xfrm flipV="1">
          <a:off x="10475595" y="15773439"/>
          <a:ext cx="1270" cy="1125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100207</xdr:rowOff>
    </xdr:from>
    <xdr:ext cx="469744" cy="259045"/>
    <xdr:sp macro="" textlink="">
      <xdr:nvSpPr>
        <xdr:cNvPr id="455" name="普通建設事業費 （ うち更新整備　）最小値テキスト"/>
        <xdr:cNvSpPr txBox="1"/>
      </xdr:nvSpPr>
      <xdr:spPr>
        <a:xfrm>
          <a:off x="10528300" y="169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96380</xdr:rowOff>
    </xdr:from>
    <xdr:to>
      <xdr:col>55</xdr:col>
      <xdr:colOff>88900</xdr:colOff>
      <xdr:row>98</xdr:row>
      <xdr:rowOff>96380</xdr:rowOff>
    </xdr:to>
    <xdr:cxnSp macro="">
      <xdr:nvCxnSpPr>
        <xdr:cNvPr id="456" name="直線コネクタ 455"/>
        <xdr:cNvCxnSpPr/>
      </xdr:nvCxnSpPr>
      <xdr:spPr>
        <a:xfrm>
          <a:off x="10388600" y="1689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118166</xdr:rowOff>
    </xdr:from>
    <xdr:ext cx="599010" cy="259045"/>
    <xdr:sp macro="" textlink="">
      <xdr:nvSpPr>
        <xdr:cNvPr id="457" name="普通建設事業費 （ うち更新整備　）最大値テキスト"/>
        <xdr:cNvSpPr txBox="1"/>
      </xdr:nvSpPr>
      <xdr:spPr>
        <a:xfrm>
          <a:off x="10528300" y="1554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39</xdr:rowOff>
    </xdr:from>
    <xdr:to>
      <xdr:col>55</xdr:col>
      <xdr:colOff>88900</xdr:colOff>
      <xdr:row>92</xdr:row>
      <xdr:rowOff>39</xdr:rowOff>
    </xdr:to>
    <xdr:cxnSp macro="">
      <xdr:nvCxnSpPr>
        <xdr:cNvPr id="458" name="直線コネクタ 457"/>
        <xdr:cNvCxnSpPr/>
      </xdr:nvCxnSpPr>
      <xdr:spPr>
        <a:xfrm>
          <a:off x="10388600" y="1577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11223</xdr:rowOff>
    </xdr:from>
    <xdr:to>
      <xdr:col>55</xdr:col>
      <xdr:colOff>0</xdr:colOff>
      <xdr:row>97</xdr:row>
      <xdr:rowOff>59032</xdr:rowOff>
    </xdr:to>
    <xdr:cxnSp macro="">
      <xdr:nvCxnSpPr>
        <xdr:cNvPr id="459" name="直線コネクタ 458"/>
        <xdr:cNvCxnSpPr/>
      </xdr:nvCxnSpPr>
      <xdr:spPr>
        <a:xfrm flipV="1">
          <a:off x="9639300" y="16641873"/>
          <a:ext cx="838200" cy="4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157263</xdr:rowOff>
    </xdr:from>
    <xdr:ext cx="534377" cy="259045"/>
    <xdr:sp macro="" textlink="">
      <xdr:nvSpPr>
        <xdr:cNvPr id="460" name="普通建設事業費 （ うち更新整備　）平均値テキスト"/>
        <xdr:cNvSpPr txBox="1"/>
      </xdr:nvSpPr>
      <xdr:spPr>
        <a:xfrm>
          <a:off x="10528300" y="16616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7386</xdr:rowOff>
    </xdr:from>
    <xdr:to>
      <xdr:col>55</xdr:col>
      <xdr:colOff>50800</xdr:colOff>
      <xdr:row>97</xdr:row>
      <xdr:rowOff>108986</xdr:rowOff>
    </xdr:to>
    <xdr:sp macro="" textlink="">
      <xdr:nvSpPr>
        <xdr:cNvPr id="461" name="フローチャート: 判断 460"/>
        <xdr:cNvSpPr/>
      </xdr:nvSpPr>
      <xdr:spPr>
        <a:xfrm>
          <a:off x="104267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112807</xdr:rowOff>
    </xdr:from>
    <xdr:to>
      <xdr:col>50</xdr:col>
      <xdr:colOff>114300</xdr:colOff>
      <xdr:row>97</xdr:row>
      <xdr:rowOff>59032</xdr:rowOff>
    </xdr:to>
    <xdr:cxnSp macro="">
      <xdr:nvCxnSpPr>
        <xdr:cNvPr id="462" name="直線コネクタ 461"/>
        <xdr:cNvCxnSpPr/>
      </xdr:nvCxnSpPr>
      <xdr:spPr>
        <a:xfrm>
          <a:off x="8750300" y="16572007"/>
          <a:ext cx="889000" cy="11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33240</xdr:rowOff>
    </xdr:from>
    <xdr:to>
      <xdr:col>50</xdr:col>
      <xdr:colOff>165100</xdr:colOff>
      <xdr:row>97</xdr:row>
      <xdr:rowOff>134840</xdr:rowOff>
    </xdr:to>
    <xdr:sp macro="" textlink="">
      <xdr:nvSpPr>
        <xdr:cNvPr id="463" name="フローチャート: 判断 462"/>
        <xdr:cNvSpPr/>
      </xdr:nvSpPr>
      <xdr:spPr>
        <a:xfrm>
          <a:off x="9588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125967</xdr:rowOff>
    </xdr:from>
    <xdr:ext cx="534377" cy="259045"/>
    <xdr:sp macro="" textlink="">
      <xdr:nvSpPr>
        <xdr:cNvPr id="464" name="テキスト ボックス 463"/>
        <xdr:cNvSpPr txBox="1"/>
      </xdr:nvSpPr>
      <xdr:spPr>
        <a:xfrm>
          <a:off x="9372111" y="1675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112807</xdr:rowOff>
    </xdr:from>
    <xdr:to>
      <xdr:col>45</xdr:col>
      <xdr:colOff>177800</xdr:colOff>
      <xdr:row>97</xdr:row>
      <xdr:rowOff>77502</xdr:rowOff>
    </xdr:to>
    <xdr:cxnSp macro="">
      <xdr:nvCxnSpPr>
        <xdr:cNvPr id="465" name="直線コネクタ 464"/>
        <xdr:cNvCxnSpPr/>
      </xdr:nvCxnSpPr>
      <xdr:spPr>
        <a:xfrm flipV="1">
          <a:off x="7861300" y="16572007"/>
          <a:ext cx="889000" cy="13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27589</xdr:rowOff>
    </xdr:from>
    <xdr:to>
      <xdr:col>46</xdr:col>
      <xdr:colOff>38100</xdr:colOff>
      <xdr:row>97</xdr:row>
      <xdr:rowOff>129189</xdr:rowOff>
    </xdr:to>
    <xdr:sp macro="" textlink="">
      <xdr:nvSpPr>
        <xdr:cNvPr id="466" name="フローチャート: 判断 465"/>
        <xdr:cNvSpPr/>
      </xdr:nvSpPr>
      <xdr:spPr>
        <a:xfrm>
          <a:off x="8699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120316</xdr:rowOff>
    </xdr:from>
    <xdr:ext cx="534377" cy="259045"/>
    <xdr:sp macro="" textlink="">
      <xdr:nvSpPr>
        <xdr:cNvPr id="467" name="テキスト ボックス 466"/>
        <xdr:cNvSpPr txBox="1"/>
      </xdr:nvSpPr>
      <xdr:spPr>
        <a:xfrm>
          <a:off x="8483111" y="1675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77502</xdr:rowOff>
    </xdr:from>
    <xdr:to>
      <xdr:col>41</xdr:col>
      <xdr:colOff>50800</xdr:colOff>
      <xdr:row>98</xdr:row>
      <xdr:rowOff>30837</xdr:rowOff>
    </xdr:to>
    <xdr:cxnSp macro="">
      <xdr:nvCxnSpPr>
        <xdr:cNvPr id="468" name="直線コネクタ 467"/>
        <xdr:cNvCxnSpPr/>
      </xdr:nvCxnSpPr>
      <xdr:spPr>
        <a:xfrm flipV="1">
          <a:off x="6972300" y="16708152"/>
          <a:ext cx="889000" cy="12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53837</xdr:rowOff>
    </xdr:from>
    <xdr:to>
      <xdr:col>41</xdr:col>
      <xdr:colOff>101600</xdr:colOff>
      <xdr:row>97</xdr:row>
      <xdr:rowOff>155437</xdr:rowOff>
    </xdr:to>
    <xdr:sp macro="" textlink="">
      <xdr:nvSpPr>
        <xdr:cNvPr id="469" name="フローチャート: 判断 468"/>
        <xdr:cNvSpPr/>
      </xdr:nvSpPr>
      <xdr:spPr>
        <a:xfrm>
          <a:off x="7810500" y="166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146564</xdr:rowOff>
    </xdr:from>
    <xdr:ext cx="534377" cy="259045"/>
    <xdr:sp macro="" textlink="">
      <xdr:nvSpPr>
        <xdr:cNvPr id="470" name="テキスト ボックス 469"/>
        <xdr:cNvSpPr txBox="1"/>
      </xdr:nvSpPr>
      <xdr:spPr>
        <a:xfrm>
          <a:off x="7594111" y="1677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95822</xdr:rowOff>
    </xdr:from>
    <xdr:to>
      <xdr:col>36</xdr:col>
      <xdr:colOff>165100</xdr:colOff>
      <xdr:row>98</xdr:row>
      <xdr:rowOff>25972</xdr:rowOff>
    </xdr:to>
    <xdr:sp macro="" textlink="">
      <xdr:nvSpPr>
        <xdr:cNvPr id="471" name="フローチャート: 判断 470"/>
        <xdr:cNvSpPr/>
      </xdr:nvSpPr>
      <xdr:spPr>
        <a:xfrm>
          <a:off x="6921500" y="167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42499</xdr:rowOff>
    </xdr:from>
    <xdr:ext cx="534377" cy="259045"/>
    <xdr:sp macro="" textlink="">
      <xdr:nvSpPr>
        <xdr:cNvPr id="472" name="テキスト ボックス 471"/>
        <xdr:cNvSpPr txBox="1"/>
      </xdr:nvSpPr>
      <xdr:spPr>
        <a:xfrm>
          <a:off x="6705111" y="1650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131873</xdr:rowOff>
    </xdr:from>
    <xdr:to>
      <xdr:col>55</xdr:col>
      <xdr:colOff>50800</xdr:colOff>
      <xdr:row>97</xdr:row>
      <xdr:rowOff>62023</xdr:rowOff>
    </xdr:to>
    <xdr:sp macro="" textlink="">
      <xdr:nvSpPr>
        <xdr:cNvPr id="478" name="楕円 477"/>
        <xdr:cNvSpPr/>
      </xdr:nvSpPr>
      <xdr:spPr>
        <a:xfrm>
          <a:off x="10426700" y="1659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154750</xdr:rowOff>
    </xdr:from>
    <xdr:ext cx="534377" cy="259045"/>
    <xdr:sp macro="" textlink="">
      <xdr:nvSpPr>
        <xdr:cNvPr id="479" name="普通建設事業費 （ うち更新整備　）該当値テキスト"/>
        <xdr:cNvSpPr txBox="1"/>
      </xdr:nvSpPr>
      <xdr:spPr>
        <a:xfrm>
          <a:off x="10528300" y="1644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8232</xdr:rowOff>
    </xdr:from>
    <xdr:to>
      <xdr:col>50</xdr:col>
      <xdr:colOff>165100</xdr:colOff>
      <xdr:row>97</xdr:row>
      <xdr:rowOff>109832</xdr:rowOff>
    </xdr:to>
    <xdr:sp macro="" textlink="">
      <xdr:nvSpPr>
        <xdr:cNvPr id="480" name="楕円 479"/>
        <xdr:cNvSpPr/>
      </xdr:nvSpPr>
      <xdr:spPr>
        <a:xfrm>
          <a:off x="9588500" y="1663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126359</xdr:rowOff>
    </xdr:from>
    <xdr:ext cx="534377" cy="259045"/>
    <xdr:sp macro="" textlink="">
      <xdr:nvSpPr>
        <xdr:cNvPr id="481" name="テキスト ボックス 480"/>
        <xdr:cNvSpPr txBox="1"/>
      </xdr:nvSpPr>
      <xdr:spPr>
        <a:xfrm>
          <a:off x="9372111" y="1641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62007</xdr:rowOff>
    </xdr:from>
    <xdr:to>
      <xdr:col>46</xdr:col>
      <xdr:colOff>38100</xdr:colOff>
      <xdr:row>96</xdr:row>
      <xdr:rowOff>163607</xdr:rowOff>
    </xdr:to>
    <xdr:sp macro="" textlink="">
      <xdr:nvSpPr>
        <xdr:cNvPr id="482" name="楕円 481"/>
        <xdr:cNvSpPr/>
      </xdr:nvSpPr>
      <xdr:spPr>
        <a:xfrm>
          <a:off x="8699500" y="1652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8684</xdr:rowOff>
    </xdr:from>
    <xdr:ext cx="534377" cy="259045"/>
    <xdr:sp macro="" textlink="">
      <xdr:nvSpPr>
        <xdr:cNvPr id="483" name="テキスト ボックス 482"/>
        <xdr:cNvSpPr txBox="1"/>
      </xdr:nvSpPr>
      <xdr:spPr>
        <a:xfrm>
          <a:off x="8483111" y="1629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26702</xdr:rowOff>
    </xdr:from>
    <xdr:to>
      <xdr:col>41</xdr:col>
      <xdr:colOff>101600</xdr:colOff>
      <xdr:row>97</xdr:row>
      <xdr:rowOff>128302</xdr:rowOff>
    </xdr:to>
    <xdr:sp macro="" textlink="">
      <xdr:nvSpPr>
        <xdr:cNvPr id="484" name="楕円 483"/>
        <xdr:cNvSpPr/>
      </xdr:nvSpPr>
      <xdr:spPr>
        <a:xfrm>
          <a:off x="7810500" y="1665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144829</xdr:rowOff>
    </xdr:from>
    <xdr:ext cx="534377" cy="259045"/>
    <xdr:sp macro="" textlink="">
      <xdr:nvSpPr>
        <xdr:cNvPr id="485" name="テキスト ボックス 484"/>
        <xdr:cNvSpPr txBox="1"/>
      </xdr:nvSpPr>
      <xdr:spPr>
        <a:xfrm>
          <a:off x="7594111" y="1643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151487</xdr:rowOff>
    </xdr:from>
    <xdr:to>
      <xdr:col>36</xdr:col>
      <xdr:colOff>165100</xdr:colOff>
      <xdr:row>98</xdr:row>
      <xdr:rowOff>81637</xdr:rowOff>
    </xdr:to>
    <xdr:sp macro="" textlink="">
      <xdr:nvSpPr>
        <xdr:cNvPr id="486" name="楕円 485"/>
        <xdr:cNvSpPr/>
      </xdr:nvSpPr>
      <xdr:spPr>
        <a:xfrm>
          <a:off x="6921500" y="1678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72764</xdr:rowOff>
    </xdr:from>
    <xdr:ext cx="534377" cy="259045"/>
    <xdr:sp macro="" textlink="">
      <xdr:nvSpPr>
        <xdr:cNvPr id="487" name="テキスト ボックス 486"/>
        <xdr:cNvSpPr txBox="1"/>
      </xdr:nvSpPr>
      <xdr:spPr>
        <a:xfrm>
          <a:off x="6705111" y="1687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119443</xdr:rowOff>
    </xdr:from>
    <xdr:to>
      <xdr:col>85</xdr:col>
      <xdr:colOff>126364</xdr:colOff>
      <xdr:row>39</xdr:row>
      <xdr:rowOff>44450</xdr:rowOff>
    </xdr:to>
    <xdr:cxnSp macro="">
      <xdr:nvCxnSpPr>
        <xdr:cNvPr id="511" name="直線コネクタ 510"/>
        <xdr:cNvCxnSpPr/>
      </xdr:nvCxnSpPr>
      <xdr:spPr>
        <a:xfrm flipV="1">
          <a:off x="16317595" y="5434393"/>
          <a:ext cx="1269" cy="1296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66120</xdr:rowOff>
    </xdr:from>
    <xdr:ext cx="599010" cy="259045"/>
    <xdr:sp macro="" textlink="">
      <xdr:nvSpPr>
        <xdr:cNvPr id="514" name="災害復旧事業費最大値テキスト"/>
        <xdr:cNvSpPr txBox="1"/>
      </xdr:nvSpPr>
      <xdr:spPr>
        <a:xfrm>
          <a:off x="16370300" y="520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119443</xdr:rowOff>
    </xdr:from>
    <xdr:to>
      <xdr:col>86</xdr:col>
      <xdr:colOff>25400</xdr:colOff>
      <xdr:row>31</xdr:row>
      <xdr:rowOff>119443</xdr:rowOff>
    </xdr:to>
    <xdr:cxnSp macro="">
      <xdr:nvCxnSpPr>
        <xdr:cNvPr id="515" name="直線コネクタ 514"/>
        <xdr:cNvCxnSpPr/>
      </xdr:nvCxnSpPr>
      <xdr:spPr>
        <a:xfrm>
          <a:off x="16230600" y="543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13450</xdr:rowOff>
    </xdr:from>
    <xdr:to>
      <xdr:col>85</xdr:col>
      <xdr:colOff>127000</xdr:colOff>
      <xdr:row>38</xdr:row>
      <xdr:rowOff>54749</xdr:rowOff>
    </xdr:to>
    <xdr:cxnSp macro="">
      <xdr:nvCxnSpPr>
        <xdr:cNvPr id="516" name="直線コネクタ 515"/>
        <xdr:cNvCxnSpPr/>
      </xdr:nvCxnSpPr>
      <xdr:spPr>
        <a:xfrm>
          <a:off x="15481300" y="6528550"/>
          <a:ext cx="838200" cy="4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60520</xdr:rowOff>
    </xdr:from>
    <xdr:ext cx="469744" cy="259045"/>
    <xdr:sp macro="" textlink="">
      <xdr:nvSpPr>
        <xdr:cNvPr id="517" name="災害復旧事業費平均値テキスト"/>
        <xdr:cNvSpPr txBox="1"/>
      </xdr:nvSpPr>
      <xdr:spPr>
        <a:xfrm>
          <a:off x="16370300" y="6575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82093</xdr:rowOff>
    </xdr:from>
    <xdr:to>
      <xdr:col>85</xdr:col>
      <xdr:colOff>177800</xdr:colOff>
      <xdr:row>39</xdr:row>
      <xdr:rowOff>12243</xdr:rowOff>
    </xdr:to>
    <xdr:sp macro="" textlink="">
      <xdr:nvSpPr>
        <xdr:cNvPr id="518" name="フローチャート: 判断 517"/>
        <xdr:cNvSpPr/>
      </xdr:nvSpPr>
      <xdr:spPr>
        <a:xfrm>
          <a:off x="16268700" y="65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13450</xdr:rowOff>
    </xdr:from>
    <xdr:to>
      <xdr:col>81</xdr:col>
      <xdr:colOff>50800</xdr:colOff>
      <xdr:row>39</xdr:row>
      <xdr:rowOff>2337</xdr:rowOff>
    </xdr:to>
    <xdr:cxnSp macro="">
      <xdr:nvCxnSpPr>
        <xdr:cNvPr id="519" name="直線コネクタ 518"/>
        <xdr:cNvCxnSpPr/>
      </xdr:nvCxnSpPr>
      <xdr:spPr>
        <a:xfrm flipV="1">
          <a:off x="14592300" y="6528550"/>
          <a:ext cx="889000" cy="16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105511</xdr:rowOff>
    </xdr:from>
    <xdr:to>
      <xdr:col>81</xdr:col>
      <xdr:colOff>101600</xdr:colOff>
      <xdr:row>39</xdr:row>
      <xdr:rowOff>35661</xdr:rowOff>
    </xdr:to>
    <xdr:sp macro="" textlink="">
      <xdr:nvSpPr>
        <xdr:cNvPr id="520" name="フローチャート: 判断 519"/>
        <xdr:cNvSpPr/>
      </xdr:nvSpPr>
      <xdr:spPr>
        <a:xfrm>
          <a:off x="15430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26788</xdr:rowOff>
    </xdr:from>
    <xdr:ext cx="469744" cy="259045"/>
    <xdr:sp macro="" textlink="">
      <xdr:nvSpPr>
        <xdr:cNvPr id="521" name="テキスト ボックス 520"/>
        <xdr:cNvSpPr txBox="1"/>
      </xdr:nvSpPr>
      <xdr:spPr>
        <a:xfrm>
          <a:off x="15246428" y="671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106108</xdr:rowOff>
    </xdr:from>
    <xdr:to>
      <xdr:col>76</xdr:col>
      <xdr:colOff>114300</xdr:colOff>
      <xdr:row>39</xdr:row>
      <xdr:rowOff>2337</xdr:rowOff>
    </xdr:to>
    <xdr:cxnSp macro="">
      <xdr:nvCxnSpPr>
        <xdr:cNvPr id="522" name="直線コネクタ 521"/>
        <xdr:cNvCxnSpPr/>
      </xdr:nvCxnSpPr>
      <xdr:spPr>
        <a:xfrm>
          <a:off x="13703300" y="6621208"/>
          <a:ext cx="889000" cy="6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145542</xdr:rowOff>
    </xdr:from>
    <xdr:to>
      <xdr:col>76</xdr:col>
      <xdr:colOff>165100</xdr:colOff>
      <xdr:row>39</xdr:row>
      <xdr:rowOff>75692</xdr:rowOff>
    </xdr:to>
    <xdr:sp macro="" textlink="">
      <xdr:nvSpPr>
        <xdr:cNvPr id="523" name="フローチャート: 判断 522"/>
        <xdr:cNvSpPr/>
      </xdr:nvSpPr>
      <xdr:spPr>
        <a:xfrm>
          <a:off x="145415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66819</xdr:rowOff>
    </xdr:from>
    <xdr:ext cx="469744" cy="259045"/>
    <xdr:sp macro="" textlink="">
      <xdr:nvSpPr>
        <xdr:cNvPr id="524" name="テキスト ボックス 523"/>
        <xdr:cNvSpPr txBox="1"/>
      </xdr:nvSpPr>
      <xdr:spPr>
        <a:xfrm>
          <a:off x="14357428" y="675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106108</xdr:rowOff>
    </xdr:from>
    <xdr:to>
      <xdr:col>71</xdr:col>
      <xdr:colOff>177800</xdr:colOff>
      <xdr:row>38</xdr:row>
      <xdr:rowOff>130607</xdr:rowOff>
    </xdr:to>
    <xdr:cxnSp macro="">
      <xdr:nvCxnSpPr>
        <xdr:cNvPr id="525" name="直線コネクタ 524"/>
        <xdr:cNvCxnSpPr/>
      </xdr:nvCxnSpPr>
      <xdr:spPr>
        <a:xfrm flipV="1">
          <a:off x="12814300" y="6621208"/>
          <a:ext cx="889000" cy="2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123292</xdr:rowOff>
    </xdr:from>
    <xdr:to>
      <xdr:col>72</xdr:col>
      <xdr:colOff>38100</xdr:colOff>
      <xdr:row>39</xdr:row>
      <xdr:rowOff>53442</xdr:rowOff>
    </xdr:to>
    <xdr:sp macro="" textlink="">
      <xdr:nvSpPr>
        <xdr:cNvPr id="526" name="フローチャート: 判断 525"/>
        <xdr:cNvSpPr/>
      </xdr:nvSpPr>
      <xdr:spPr>
        <a:xfrm>
          <a:off x="13652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44569</xdr:rowOff>
    </xdr:from>
    <xdr:ext cx="469744" cy="259045"/>
    <xdr:sp macro="" textlink="">
      <xdr:nvSpPr>
        <xdr:cNvPr id="527" name="テキスト ボックス 526"/>
        <xdr:cNvSpPr txBox="1"/>
      </xdr:nvSpPr>
      <xdr:spPr>
        <a:xfrm>
          <a:off x="13468428" y="673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144411</xdr:rowOff>
    </xdr:from>
    <xdr:to>
      <xdr:col>67</xdr:col>
      <xdr:colOff>101600</xdr:colOff>
      <xdr:row>39</xdr:row>
      <xdr:rowOff>74561</xdr:rowOff>
    </xdr:to>
    <xdr:sp macro="" textlink="">
      <xdr:nvSpPr>
        <xdr:cNvPr id="528" name="フローチャート: 判断 527"/>
        <xdr:cNvSpPr/>
      </xdr:nvSpPr>
      <xdr:spPr>
        <a:xfrm>
          <a:off x="12763500" y="66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65688</xdr:rowOff>
    </xdr:from>
    <xdr:ext cx="469744" cy="259045"/>
    <xdr:sp macro="" textlink="">
      <xdr:nvSpPr>
        <xdr:cNvPr id="529" name="テキスト ボックス 528"/>
        <xdr:cNvSpPr txBox="1"/>
      </xdr:nvSpPr>
      <xdr:spPr>
        <a:xfrm>
          <a:off x="12579428" y="675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3949</xdr:rowOff>
    </xdr:from>
    <xdr:to>
      <xdr:col>85</xdr:col>
      <xdr:colOff>177800</xdr:colOff>
      <xdr:row>38</xdr:row>
      <xdr:rowOff>105549</xdr:rowOff>
    </xdr:to>
    <xdr:sp macro="" textlink="">
      <xdr:nvSpPr>
        <xdr:cNvPr id="535" name="楕円 534"/>
        <xdr:cNvSpPr/>
      </xdr:nvSpPr>
      <xdr:spPr>
        <a:xfrm>
          <a:off x="16268700" y="651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26827</xdr:rowOff>
    </xdr:from>
    <xdr:ext cx="534377" cy="259045"/>
    <xdr:sp macro="" textlink="">
      <xdr:nvSpPr>
        <xdr:cNvPr id="536" name="災害復旧事業費該当値テキスト"/>
        <xdr:cNvSpPr txBox="1"/>
      </xdr:nvSpPr>
      <xdr:spPr>
        <a:xfrm>
          <a:off x="16370300" y="637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134099</xdr:rowOff>
    </xdr:from>
    <xdr:to>
      <xdr:col>81</xdr:col>
      <xdr:colOff>101600</xdr:colOff>
      <xdr:row>38</xdr:row>
      <xdr:rowOff>64249</xdr:rowOff>
    </xdr:to>
    <xdr:sp macro="" textlink="">
      <xdr:nvSpPr>
        <xdr:cNvPr id="537" name="楕円 536"/>
        <xdr:cNvSpPr/>
      </xdr:nvSpPr>
      <xdr:spPr>
        <a:xfrm>
          <a:off x="15430500" y="647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80776</xdr:rowOff>
    </xdr:from>
    <xdr:ext cx="534377" cy="259045"/>
    <xdr:sp macro="" textlink="">
      <xdr:nvSpPr>
        <xdr:cNvPr id="538" name="テキスト ボックス 537"/>
        <xdr:cNvSpPr txBox="1"/>
      </xdr:nvSpPr>
      <xdr:spPr>
        <a:xfrm>
          <a:off x="15214111" y="625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122987</xdr:rowOff>
    </xdr:from>
    <xdr:to>
      <xdr:col>76</xdr:col>
      <xdr:colOff>165100</xdr:colOff>
      <xdr:row>39</xdr:row>
      <xdr:rowOff>53137</xdr:rowOff>
    </xdr:to>
    <xdr:sp macro="" textlink="">
      <xdr:nvSpPr>
        <xdr:cNvPr id="539" name="楕円 538"/>
        <xdr:cNvSpPr/>
      </xdr:nvSpPr>
      <xdr:spPr>
        <a:xfrm>
          <a:off x="14541500" y="663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69664</xdr:rowOff>
    </xdr:from>
    <xdr:ext cx="469744" cy="259045"/>
    <xdr:sp macro="" textlink="">
      <xdr:nvSpPr>
        <xdr:cNvPr id="540" name="テキスト ボックス 539"/>
        <xdr:cNvSpPr txBox="1"/>
      </xdr:nvSpPr>
      <xdr:spPr>
        <a:xfrm>
          <a:off x="14357428" y="641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55308</xdr:rowOff>
    </xdr:from>
    <xdr:to>
      <xdr:col>72</xdr:col>
      <xdr:colOff>38100</xdr:colOff>
      <xdr:row>38</xdr:row>
      <xdr:rowOff>156908</xdr:rowOff>
    </xdr:to>
    <xdr:sp macro="" textlink="">
      <xdr:nvSpPr>
        <xdr:cNvPr id="541" name="楕円 540"/>
        <xdr:cNvSpPr/>
      </xdr:nvSpPr>
      <xdr:spPr>
        <a:xfrm>
          <a:off x="13652500" y="65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1986</xdr:rowOff>
    </xdr:from>
    <xdr:ext cx="469744" cy="259045"/>
    <xdr:sp macro="" textlink="">
      <xdr:nvSpPr>
        <xdr:cNvPr id="542" name="テキスト ボックス 541"/>
        <xdr:cNvSpPr txBox="1"/>
      </xdr:nvSpPr>
      <xdr:spPr>
        <a:xfrm>
          <a:off x="13468428" y="634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79807</xdr:rowOff>
    </xdr:from>
    <xdr:to>
      <xdr:col>67</xdr:col>
      <xdr:colOff>101600</xdr:colOff>
      <xdr:row>39</xdr:row>
      <xdr:rowOff>9957</xdr:rowOff>
    </xdr:to>
    <xdr:sp macro="" textlink="">
      <xdr:nvSpPr>
        <xdr:cNvPr id="543" name="楕円 542"/>
        <xdr:cNvSpPr/>
      </xdr:nvSpPr>
      <xdr:spPr>
        <a:xfrm>
          <a:off x="12763500" y="659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26484</xdr:rowOff>
    </xdr:from>
    <xdr:ext cx="469744" cy="259045"/>
    <xdr:sp macro="" textlink="">
      <xdr:nvSpPr>
        <xdr:cNvPr id="544" name="テキスト ボックス 543"/>
        <xdr:cNvSpPr txBox="1"/>
      </xdr:nvSpPr>
      <xdr:spPr>
        <a:xfrm>
          <a:off x="12579428" y="6370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156060</xdr:rowOff>
    </xdr:from>
    <xdr:to>
      <xdr:col>85</xdr:col>
      <xdr:colOff>126364</xdr:colOff>
      <xdr:row>79</xdr:row>
      <xdr:rowOff>18573</xdr:rowOff>
    </xdr:to>
    <xdr:cxnSp macro="">
      <xdr:nvCxnSpPr>
        <xdr:cNvPr id="617" name="直線コネクタ 616"/>
        <xdr:cNvCxnSpPr/>
      </xdr:nvCxnSpPr>
      <xdr:spPr>
        <a:xfrm flipV="1">
          <a:off x="16317595" y="12329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22400</xdr:rowOff>
    </xdr:from>
    <xdr:ext cx="469744" cy="259045"/>
    <xdr:sp macro="" textlink="">
      <xdr:nvSpPr>
        <xdr:cNvPr id="618" name="公債費最小値テキスト"/>
        <xdr:cNvSpPr txBox="1"/>
      </xdr:nvSpPr>
      <xdr:spPr>
        <a:xfrm>
          <a:off x="16370300" y="1356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18573</xdr:rowOff>
    </xdr:from>
    <xdr:to>
      <xdr:col>86</xdr:col>
      <xdr:colOff>25400</xdr:colOff>
      <xdr:row>79</xdr:row>
      <xdr:rowOff>18573</xdr:rowOff>
    </xdr:to>
    <xdr:cxnSp macro="">
      <xdr:nvCxnSpPr>
        <xdr:cNvPr id="619" name="直線コネクタ 618"/>
        <xdr:cNvCxnSpPr/>
      </xdr:nvCxnSpPr>
      <xdr:spPr>
        <a:xfrm>
          <a:off x="16230600" y="1356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102737</xdr:rowOff>
    </xdr:from>
    <xdr:ext cx="599010" cy="259045"/>
    <xdr:sp macro="" textlink="">
      <xdr:nvSpPr>
        <xdr:cNvPr id="620" name="公債費最大値テキスト"/>
        <xdr:cNvSpPr txBox="1"/>
      </xdr:nvSpPr>
      <xdr:spPr>
        <a:xfrm>
          <a:off x="16370300" y="1210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156060</xdr:rowOff>
    </xdr:from>
    <xdr:to>
      <xdr:col>86</xdr:col>
      <xdr:colOff>25400</xdr:colOff>
      <xdr:row>71</xdr:row>
      <xdr:rowOff>156060</xdr:rowOff>
    </xdr:to>
    <xdr:cxnSp macro="">
      <xdr:nvCxnSpPr>
        <xdr:cNvPr id="621" name="直線コネクタ 620"/>
        <xdr:cNvCxnSpPr/>
      </xdr:nvCxnSpPr>
      <xdr:spPr>
        <a:xfrm>
          <a:off x="16230600" y="123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59263</xdr:rowOff>
    </xdr:from>
    <xdr:to>
      <xdr:col>85</xdr:col>
      <xdr:colOff>127000</xdr:colOff>
      <xdr:row>77</xdr:row>
      <xdr:rowOff>117366</xdr:rowOff>
    </xdr:to>
    <xdr:cxnSp macro="">
      <xdr:nvCxnSpPr>
        <xdr:cNvPr id="622" name="直線コネクタ 621"/>
        <xdr:cNvCxnSpPr/>
      </xdr:nvCxnSpPr>
      <xdr:spPr>
        <a:xfrm>
          <a:off x="15481300" y="13260913"/>
          <a:ext cx="838200" cy="5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118978</xdr:rowOff>
    </xdr:from>
    <xdr:ext cx="534377" cy="259045"/>
    <xdr:sp macro="" textlink="">
      <xdr:nvSpPr>
        <xdr:cNvPr id="623" name="公債費平均値テキスト"/>
        <xdr:cNvSpPr txBox="1"/>
      </xdr:nvSpPr>
      <xdr:spPr>
        <a:xfrm>
          <a:off x="16370300" y="12977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96101</xdr:rowOff>
    </xdr:from>
    <xdr:to>
      <xdr:col>85</xdr:col>
      <xdr:colOff>177800</xdr:colOff>
      <xdr:row>77</xdr:row>
      <xdr:rowOff>26251</xdr:rowOff>
    </xdr:to>
    <xdr:sp macro="" textlink="">
      <xdr:nvSpPr>
        <xdr:cNvPr id="624" name="フローチャート: 判断 623"/>
        <xdr:cNvSpPr/>
      </xdr:nvSpPr>
      <xdr:spPr>
        <a:xfrm>
          <a:off x="162687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144332</xdr:rowOff>
    </xdr:from>
    <xdr:to>
      <xdr:col>81</xdr:col>
      <xdr:colOff>50800</xdr:colOff>
      <xdr:row>77</xdr:row>
      <xdr:rowOff>59263</xdr:rowOff>
    </xdr:to>
    <xdr:cxnSp macro="">
      <xdr:nvCxnSpPr>
        <xdr:cNvPr id="625" name="直線コネクタ 624"/>
        <xdr:cNvCxnSpPr/>
      </xdr:nvCxnSpPr>
      <xdr:spPr>
        <a:xfrm>
          <a:off x="14592300" y="13174532"/>
          <a:ext cx="889000" cy="8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109048</xdr:rowOff>
    </xdr:from>
    <xdr:to>
      <xdr:col>81</xdr:col>
      <xdr:colOff>101600</xdr:colOff>
      <xdr:row>77</xdr:row>
      <xdr:rowOff>39198</xdr:rowOff>
    </xdr:to>
    <xdr:sp macro="" textlink="">
      <xdr:nvSpPr>
        <xdr:cNvPr id="626" name="フローチャート: 判断 625"/>
        <xdr:cNvSpPr/>
      </xdr:nvSpPr>
      <xdr:spPr>
        <a:xfrm>
          <a:off x="15430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55725</xdr:rowOff>
    </xdr:from>
    <xdr:ext cx="534377" cy="259045"/>
    <xdr:sp macro="" textlink="">
      <xdr:nvSpPr>
        <xdr:cNvPr id="627" name="テキスト ボックス 626"/>
        <xdr:cNvSpPr txBox="1"/>
      </xdr:nvSpPr>
      <xdr:spPr>
        <a:xfrm>
          <a:off x="15214111" y="1291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66273</xdr:rowOff>
    </xdr:from>
    <xdr:to>
      <xdr:col>76</xdr:col>
      <xdr:colOff>114300</xdr:colOff>
      <xdr:row>76</xdr:row>
      <xdr:rowOff>144332</xdr:rowOff>
    </xdr:to>
    <xdr:cxnSp macro="">
      <xdr:nvCxnSpPr>
        <xdr:cNvPr id="628" name="直線コネクタ 627"/>
        <xdr:cNvCxnSpPr/>
      </xdr:nvCxnSpPr>
      <xdr:spPr>
        <a:xfrm>
          <a:off x="13703300" y="12925023"/>
          <a:ext cx="889000" cy="24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110525</xdr:rowOff>
    </xdr:from>
    <xdr:to>
      <xdr:col>76</xdr:col>
      <xdr:colOff>165100</xdr:colOff>
      <xdr:row>77</xdr:row>
      <xdr:rowOff>40675</xdr:rowOff>
    </xdr:to>
    <xdr:sp macro="" textlink="">
      <xdr:nvSpPr>
        <xdr:cNvPr id="629" name="フローチャート: 判断 628"/>
        <xdr:cNvSpPr/>
      </xdr:nvSpPr>
      <xdr:spPr>
        <a:xfrm>
          <a:off x="14541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31802</xdr:rowOff>
    </xdr:from>
    <xdr:ext cx="534377" cy="259045"/>
    <xdr:sp macro="" textlink="">
      <xdr:nvSpPr>
        <xdr:cNvPr id="630" name="テキスト ボックス 629"/>
        <xdr:cNvSpPr txBox="1"/>
      </xdr:nvSpPr>
      <xdr:spPr>
        <a:xfrm>
          <a:off x="14325111" y="1323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100046</xdr:rowOff>
    </xdr:from>
    <xdr:to>
      <xdr:col>71</xdr:col>
      <xdr:colOff>177800</xdr:colOff>
      <xdr:row>75</xdr:row>
      <xdr:rowOff>66273</xdr:rowOff>
    </xdr:to>
    <xdr:cxnSp macro="">
      <xdr:nvCxnSpPr>
        <xdr:cNvPr id="631" name="直線コネクタ 630"/>
        <xdr:cNvCxnSpPr/>
      </xdr:nvCxnSpPr>
      <xdr:spPr>
        <a:xfrm>
          <a:off x="12814300" y="12787346"/>
          <a:ext cx="889000" cy="13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104239</xdr:rowOff>
    </xdr:from>
    <xdr:to>
      <xdr:col>72</xdr:col>
      <xdr:colOff>38100</xdr:colOff>
      <xdr:row>77</xdr:row>
      <xdr:rowOff>34389</xdr:rowOff>
    </xdr:to>
    <xdr:sp macro="" textlink="">
      <xdr:nvSpPr>
        <xdr:cNvPr id="632" name="フローチャート: 判断 631"/>
        <xdr:cNvSpPr/>
      </xdr:nvSpPr>
      <xdr:spPr>
        <a:xfrm>
          <a:off x="13652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25516</xdr:rowOff>
    </xdr:from>
    <xdr:ext cx="534377" cy="259045"/>
    <xdr:sp macro="" textlink="">
      <xdr:nvSpPr>
        <xdr:cNvPr id="633" name="テキスト ボックス 632"/>
        <xdr:cNvSpPr txBox="1"/>
      </xdr:nvSpPr>
      <xdr:spPr>
        <a:xfrm>
          <a:off x="13436111" y="132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57238</xdr:rowOff>
    </xdr:from>
    <xdr:to>
      <xdr:col>67</xdr:col>
      <xdr:colOff>101600</xdr:colOff>
      <xdr:row>76</xdr:row>
      <xdr:rowOff>158838</xdr:rowOff>
    </xdr:to>
    <xdr:sp macro="" textlink="">
      <xdr:nvSpPr>
        <xdr:cNvPr id="634" name="フローチャート: 判断 633"/>
        <xdr:cNvSpPr/>
      </xdr:nvSpPr>
      <xdr:spPr>
        <a:xfrm>
          <a:off x="12763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149965</xdr:rowOff>
    </xdr:from>
    <xdr:ext cx="534377" cy="259045"/>
    <xdr:sp macro="" textlink="">
      <xdr:nvSpPr>
        <xdr:cNvPr id="635" name="テキスト ボックス 634"/>
        <xdr:cNvSpPr txBox="1"/>
      </xdr:nvSpPr>
      <xdr:spPr>
        <a:xfrm>
          <a:off x="12547111" y="131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66566</xdr:rowOff>
    </xdr:from>
    <xdr:to>
      <xdr:col>85</xdr:col>
      <xdr:colOff>177800</xdr:colOff>
      <xdr:row>77</xdr:row>
      <xdr:rowOff>168166</xdr:rowOff>
    </xdr:to>
    <xdr:sp macro="" textlink="">
      <xdr:nvSpPr>
        <xdr:cNvPr id="641" name="楕円 640"/>
        <xdr:cNvSpPr/>
      </xdr:nvSpPr>
      <xdr:spPr>
        <a:xfrm>
          <a:off x="16268700" y="1326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44993</xdr:rowOff>
    </xdr:from>
    <xdr:ext cx="534377" cy="259045"/>
    <xdr:sp macro="" textlink="">
      <xdr:nvSpPr>
        <xdr:cNvPr id="642" name="公債費該当値テキスト"/>
        <xdr:cNvSpPr txBox="1"/>
      </xdr:nvSpPr>
      <xdr:spPr>
        <a:xfrm>
          <a:off x="16370300" y="1324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8463</xdr:rowOff>
    </xdr:from>
    <xdr:to>
      <xdr:col>81</xdr:col>
      <xdr:colOff>101600</xdr:colOff>
      <xdr:row>77</xdr:row>
      <xdr:rowOff>110063</xdr:rowOff>
    </xdr:to>
    <xdr:sp macro="" textlink="">
      <xdr:nvSpPr>
        <xdr:cNvPr id="643" name="楕円 642"/>
        <xdr:cNvSpPr/>
      </xdr:nvSpPr>
      <xdr:spPr>
        <a:xfrm>
          <a:off x="15430500" y="1321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101190</xdr:rowOff>
    </xdr:from>
    <xdr:ext cx="534377" cy="259045"/>
    <xdr:sp macro="" textlink="">
      <xdr:nvSpPr>
        <xdr:cNvPr id="644" name="テキスト ボックス 643"/>
        <xdr:cNvSpPr txBox="1"/>
      </xdr:nvSpPr>
      <xdr:spPr>
        <a:xfrm>
          <a:off x="15214111" y="1330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93532</xdr:rowOff>
    </xdr:from>
    <xdr:to>
      <xdr:col>76</xdr:col>
      <xdr:colOff>165100</xdr:colOff>
      <xdr:row>77</xdr:row>
      <xdr:rowOff>23682</xdr:rowOff>
    </xdr:to>
    <xdr:sp macro="" textlink="">
      <xdr:nvSpPr>
        <xdr:cNvPr id="645" name="楕円 644"/>
        <xdr:cNvSpPr/>
      </xdr:nvSpPr>
      <xdr:spPr>
        <a:xfrm>
          <a:off x="14541500" y="1312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40210</xdr:rowOff>
    </xdr:from>
    <xdr:ext cx="534377" cy="259045"/>
    <xdr:sp macro="" textlink="">
      <xdr:nvSpPr>
        <xdr:cNvPr id="646" name="テキスト ボックス 645"/>
        <xdr:cNvSpPr txBox="1"/>
      </xdr:nvSpPr>
      <xdr:spPr>
        <a:xfrm>
          <a:off x="14325111" y="1289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15473</xdr:rowOff>
    </xdr:from>
    <xdr:to>
      <xdr:col>72</xdr:col>
      <xdr:colOff>38100</xdr:colOff>
      <xdr:row>75</xdr:row>
      <xdr:rowOff>117073</xdr:rowOff>
    </xdr:to>
    <xdr:sp macro="" textlink="">
      <xdr:nvSpPr>
        <xdr:cNvPr id="647" name="楕円 646"/>
        <xdr:cNvSpPr/>
      </xdr:nvSpPr>
      <xdr:spPr>
        <a:xfrm>
          <a:off x="13652500" y="1287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133600</xdr:rowOff>
    </xdr:from>
    <xdr:ext cx="534377" cy="259045"/>
    <xdr:sp macro="" textlink="">
      <xdr:nvSpPr>
        <xdr:cNvPr id="648" name="テキスト ボックス 647"/>
        <xdr:cNvSpPr txBox="1"/>
      </xdr:nvSpPr>
      <xdr:spPr>
        <a:xfrm>
          <a:off x="13436111" y="12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49246</xdr:rowOff>
    </xdr:from>
    <xdr:to>
      <xdr:col>67</xdr:col>
      <xdr:colOff>101600</xdr:colOff>
      <xdr:row>74</xdr:row>
      <xdr:rowOff>150846</xdr:rowOff>
    </xdr:to>
    <xdr:sp macro="" textlink="">
      <xdr:nvSpPr>
        <xdr:cNvPr id="649" name="楕円 648"/>
        <xdr:cNvSpPr/>
      </xdr:nvSpPr>
      <xdr:spPr>
        <a:xfrm>
          <a:off x="12763500" y="1273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167373</xdr:rowOff>
    </xdr:from>
    <xdr:ext cx="599010" cy="259045"/>
    <xdr:sp macro="" textlink="">
      <xdr:nvSpPr>
        <xdr:cNvPr id="650" name="テキスト ボックス 649"/>
        <xdr:cNvSpPr txBox="1"/>
      </xdr:nvSpPr>
      <xdr:spPr>
        <a:xfrm>
          <a:off x="12514795" y="12511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164998</xdr:rowOff>
    </xdr:from>
    <xdr:to>
      <xdr:col>85</xdr:col>
      <xdr:colOff>126364</xdr:colOff>
      <xdr:row>99</xdr:row>
      <xdr:rowOff>33173</xdr:rowOff>
    </xdr:to>
    <xdr:cxnSp macro="">
      <xdr:nvCxnSpPr>
        <xdr:cNvPr id="674" name="直線コネクタ 673"/>
        <xdr:cNvCxnSpPr/>
      </xdr:nvCxnSpPr>
      <xdr:spPr>
        <a:xfrm flipV="1">
          <a:off x="16317595" y="15424048"/>
          <a:ext cx="1269" cy="1582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37000</xdr:rowOff>
    </xdr:from>
    <xdr:ext cx="378565" cy="259045"/>
    <xdr:sp macro="" textlink="">
      <xdr:nvSpPr>
        <xdr:cNvPr id="675" name="積立金最小値テキスト"/>
        <xdr:cNvSpPr txBox="1"/>
      </xdr:nvSpPr>
      <xdr:spPr>
        <a:xfrm>
          <a:off x="16370300" y="1701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33173</xdr:rowOff>
    </xdr:from>
    <xdr:to>
      <xdr:col>86</xdr:col>
      <xdr:colOff>25400</xdr:colOff>
      <xdr:row>99</xdr:row>
      <xdr:rowOff>33173</xdr:rowOff>
    </xdr:to>
    <xdr:cxnSp macro="">
      <xdr:nvCxnSpPr>
        <xdr:cNvPr id="676" name="直線コネクタ 675"/>
        <xdr:cNvCxnSpPr/>
      </xdr:nvCxnSpPr>
      <xdr:spPr>
        <a:xfrm>
          <a:off x="16230600" y="1700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111675</xdr:rowOff>
    </xdr:from>
    <xdr:ext cx="534377" cy="259045"/>
    <xdr:sp macro="" textlink="">
      <xdr:nvSpPr>
        <xdr:cNvPr id="677" name="積立金最大値テキスト"/>
        <xdr:cNvSpPr txBox="1"/>
      </xdr:nvSpPr>
      <xdr:spPr>
        <a:xfrm>
          <a:off x="16370300" y="1519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164998</xdr:rowOff>
    </xdr:from>
    <xdr:to>
      <xdr:col>86</xdr:col>
      <xdr:colOff>25400</xdr:colOff>
      <xdr:row>89</xdr:row>
      <xdr:rowOff>164998</xdr:rowOff>
    </xdr:to>
    <xdr:cxnSp macro="">
      <xdr:nvCxnSpPr>
        <xdr:cNvPr id="678" name="直線コネクタ 677"/>
        <xdr:cNvCxnSpPr/>
      </xdr:nvCxnSpPr>
      <xdr:spPr>
        <a:xfrm>
          <a:off x="16230600" y="1542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147473</xdr:rowOff>
    </xdr:from>
    <xdr:to>
      <xdr:col>85</xdr:col>
      <xdr:colOff>127000</xdr:colOff>
      <xdr:row>92</xdr:row>
      <xdr:rowOff>106001</xdr:rowOff>
    </xdr:to>
    <xdr:cxnSp macro="">
      <xdr:nvCxnSpPr>
        <xdr:cNvPr id="679" name="直線コネクタ 678"/>
        <xdr:cNvCxnSpPr/>
      </xdr:nvCxnSpPr>
      <xdr:spPr>
        <a:xfrm flipV="1">
          <a:off x="15481300" y="15749423"/>
          <a:ext cx="838200" cy="12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168539</xdr:rowOff>
    </xdr:from>
    <xdr:ext cx="534377" cy="259045"/>
    <xdr:sp macro="" textlink="">
      <xdr:nvSpPr>
        <xdr:cNvPr id="680" name="積立金平均値テキスト"/>
        <xdr:cNvSpPr txBox="1"/>
      </xdr:nvSpPr>
      <xdr:spPr>
        <a:xfrm>
          <a:off x="16370300" y="1645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18662</xdr:rowOff>
    </xdr:from>
    <xdr:to>
      <xdr:col>85</xdr:col>
      <xdr:colOff>177800</xdr:colOff>
      <xdr:row>96</xdr:row>
      <xdr:rowOff>120262</xdr:rowOff>
    </xdr:to>
    <xdr:sp macro="" textlink="">
      <xdr:nvSpPr>
        <xdr:cNvPr id="681" name="フローチャート: 判断 680"/>
        <xdr:cNvSpPr/>
      </xdr:nvSpPr>
      <xdr:spPr>
        <a:xfrm>
          <a:off x="16268700" y="1647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106001</xdr:rowOff>
    </xdr:from>
    <xdr:to>
      <xdr:col>81</xdr:col>
      <xdr:colOff>50800</xdr:colOff>
      <xdr:row>92</xdr:row>
      <xdr:rowOff>141243</xdr:rowOff>
    </xdr:to>
    <xdr:cxnSp macro="">
      <xdr:nvCxnSpPr>
        <xdr:cNvPr id="682" name="直線コネクタ 681"/>
        <xdr:cNvCxnSpPr/>
      </xdr:nvCxnSpPr>
      <xdr:spPr>
        <a:xfrm flipV="1">
          <a:off x="14592300" y="15879401"/>
          <a:ext cx="889000" cy="3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21749</xdr:rowOff>
    </xdr:from>
    <xdr:to>
      <xdr:col>81</xdr:col>
      <xdr:colOff>101600</xdr:colOff>
      <xdr:row>96</xdr:row>
      <xdr:rowOff>123349</xdr:rowOff>
    </xdr:to>
    <xdr:sp macro="" textlink="">
      <xdr:nvSpPr>
        <xdr:cNvPr id="683" name="フローチャート: 判断 682"/>
        <xdr:cNvSpPr/>
      </xdr:nvSpPr>
      <xdr:spPr>
        <a:xfrm>
          <a:off x="15430500" y="1648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114476</xdr:rowOff>
    </xdr:from>
    <xdr:ext cx="534377" cy="259045"/>
    <xdr:sp macro="" textlink="">
      <xdr:nvSpPr>
        <xdr:cNvPr id="684" name="テキスト ボックス 683"/>
        <xdr:cNvSpPr txBox="1"/>
      </xdr:nvSpPr>
      <xdr:spPr>
        <a:xfrm>
          <a:off x="15214111" y="1657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141243</xdr:rowOff>
    </xdr:from>
    <xdr:to>
      <xdr:col>76</xdr:col>
      <xdr:colOff>114300</xdr:colOff>
      <xdr:row>93</xdr:row>
      <xdr:rowOff>157817</xdr:rowOff>
    </xdr:to>
    <xdr:cxnSp macro="">
      <xdr:nvCxnSpPr>
        <xdr:cNvPr id="685" name="直線コネクタ 684"/>
        <xdr:cNvCxnSpPr/>
      </xdr:nvCxnSpPr>
      <xdr:spPr>
        <a:xfrm flipV="1">
          <a:off x="13703300" y="15914643"/>
          <a:ext cx="889000" cy="18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57201</xdr:rowOff>
    </xdr:from>
    <xdr:to>
      <xdr:col>76</xdr:col>
      <xdr:colOff>165100</xdr:colOff>
      <xdr:row>96</xdr:row>
      <xdr:rowOff>158801</xdr:rowOff>
    </xdr:to>
    <xdr:sp macro="" textlink="">
      <xdr:nvSpPr>
        <xdr:cNvPr id="686" name="フローチャート: 判断 685"/>
        <xdr:cNvSpPr/>
      </xdr:nvSpPr>
      <xdr:spPr>
        <a:xfrm>
          <a:off x="14541500" y="1651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149928</xdr:rowOff>
    </xdr:from>
    <xdr:ext cx="534377" cy="259045"/>
    <xdr:sp macro="" textlink="">
      <xdr:nvSpPr>
        <xdr:cNvPr id="687" name="テキスト ボックス 686"/>
        <xdr:cNvSpPr txBox="1"/>
      </xdr:nvSpPr>
      <xdr:spPr>
        <a:xfrm>
          <a:off x="14325111" y="1660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157817</xdr:rowOff>
    </xdr:from>
    <xdr:to>
      <xdr:col>71</xdr:col>
      <xdr:colOff>177800</xdr:colOff>
      <xdr:row>99</xdr:row>
      <xdr:rowOff>23895</xdr:rowOff>
    </xdr:to>
    <xdr:cxnSp macro="">
      <xdr:nvCxnSpPr>
        <xdr:cNvPr id="688" name="直線コネクタ 687"/>
        <xdr:cNvCxnSpPr/>
      </xdr:nvCxnSpPr>
      <xdr:spPr>
        <a:xfrm flipV="1">
          <a:off x="12814300" y="16102667"/>
          <a:ext cx="889000" cy="89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82423</xdr:rowOff>
    </xdr:from>
    <xdr:to>
      <xdr:col>72</xdr:col>
      <xdr:colOff>38100</xdr:colOff>
      <xdr:row>97</xdr:row>
      <xdr:rowOff>12573</xdr:rowOff>
    </xdr:to>
    <xdr:sp macro="" textlink="">
      <xdr:nvSpPr>
        <xdr:cNvPr id="689" name="フローチャート: 判断 688"/>
        <xdr:cNvSpPr/>
      </xdr:nvSpPr>
      <xdr:spPr>
        <a:xfrm>
          <a:off x="13652500" y="1654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3700</xdr:rowOff>
    </xdr:from>
    <xdr:ext cx="534377" cy="259045"/>
    <xdr:sp macro="" textlink="">
      <xdr:nvSpPr>
        <xdr:cNvPr id="690" name="テキスト ボックス 689"/>
        <xdr:cNvSpPr txBox="1"/>
      </xdr:nvSpPr>
      <xdr:spPr>
        <a:xfrm>
          <a:off x="13436111" y="1663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13081</xdr:rowOff>
    </xdr:from>
    <xdr:to>
      <xdr:col>67</xdr:col>
      <xdr:colOff>101600</xdr:colOff>
      <xdr:row>96</xdr:row>
      <xdr:rowOff>114681</xdr:rowOff>
    </xdr:to>
    <xdr:sp macro="" textlink="">
      <xdr:nvSpPr>
        <xdr:cNvPr id="691" name="フローチャート: 判断 690"/>
        <xdr:cNvSpPr/>
      </xdr:nvSpPr>
      <xdr:spPr>
        <a:xfrm>
          <a:off x="12763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131208</xdr:rowOff>
    </xdr:from>
    <xdr:ext cx="534377" cy="259045"/>
    <xdr:sp macro="" textlink="">
      <xdr:nvSpPr>
        <xdr:cNvPr id="692" name="テキスト ボックス 691"/>
        <xdr:cNvSpPr txBox="1"/>
      </xdr:nvSpPr>
      <xdr:spPr>
        <a:xfrm>
          <a:off x="12547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96673</xdr:rowOff>
    </xdr:from>
    <xdr:to>
      <xdr:col>85</xdr:col>
      <xdr:colOff>177800</xdr:colOff>
      <xdr:row>92</xdr:row>
      <xdr:rowOff>26823</xdr:rowOff>
    </xdr:to>
    <xdr:sp macro="" textlink="">
      <xdr:nvSpPr>
        <xdr:cNvPr id="698" name="楕円 697"/>
        <xdr:cNvSpPr/>
      </xdr:nvSpPr>
      <xdr:spPr>
        <a:xfrm>
          <a:off x="16268700" y="1569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119550</xdr:rowOff>
    </xdr:from>
    <xdr:ext cx="534377" cy="259045"/>
    <xdr:sp macro="" textlink="">
      <xdr:nvSpPr>
        <xdr:cNvPr id="699" name="積立金該当値テキスト"/>
        <xdr:cNvSpPr txBox="1"/>
      </xdr:nvSpPr>
      <xdr:spPr>
        <a:xfrm>
          <a:off x="16370300" y="1555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55201</xdr:rowOff>
    </xdr:from>
    <xdr:to>
      <xdr:col>81</xdr:col>
      <xdr:colOff>101600</xdr:colOff>
      <xdr:row>92</xdr:row>
      <xdr:rowOff>156801</xdr:rowOff>
    </xdr:to>
    <xdr:sp macro="" textlink="">
      <xdr:nvSpPr>
        <xdr:cNvPr id="700" name="楕円 699"/>
        <xdr:cNvSpPr/>
      </xdr:nvSpPr>
      <xdr:spPr>
        <a:xfrm>
          <a:off x="15430500" y="1582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1878</xdr:rowOff>
    </xdr:from>
    <xdr:ext cx="534377" cy="259045"/>
    <xdr:sp macro="" textlink="">
      <xdr:nvSpPr>
        <xdr:cNvPr id="701" name="テキスト ボックス 700"/>
        <xdr:cNvSpPr txBox="1"/>
      </xdr:nvSpPr>
      <xdr:spPr>
        <a:xfrm>
          <a:off x="15214111" y="1560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90443</xdr:rowOff>
    </xdr:from>
    <xdr:to>
      <xdr:col>76</xdr:col>
      <xdr:colOff>165100</xdr:colOff>
      <xdr:row>93</xdr:row>
      <xdr:rowOff>20593</xdr:rowOff>
    </xdr:to>
    <xdr:sp macro="" textlink="">
      <xdr:nvSpPr>
        <xdr:cNvPr id="702" name="楕円 701"/>
        <xdr:cNvSpPr/>
      </xdr:nvSpPr>
      <xdr:spPr>
        <a:xfrm>
          <a:off x="14541500" y="158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37120</xdr:rowOff>
    </xdr:from>
    <xdr:ext cx="534377" cy="259045"/>
    <xdr:sp macro="" textlink="">
      <xdr:nvSpPr>
        <xdr:cNvPr id="703" name="テキスト ボックス 702"/>
        <xdr:cNvSpPr txBox="1"/>
      </xdr:nvSpPr>
      <xdr:spPr>
        <a:xfrm>
          <a:off x="14325111" y="1563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107017</xdr:rowOff>
    </xdr:from>
    <xdr:to>
      <xdr:col>72</xdr:col>
      <xdr:colOff>38100</xdr:colOff>
      <xdr:row>94</xdr:row>
      <xdr:rowOff>37167</xdr:rowOff>
    </xdr:to>
    <xdr:sp macro="" textlink="">
      <xdr:nvSpPr>
        <xdr:cNvPr id="704" name="楕円 703"/>
        <xdr:cNvSpPr/>
      </xdr:nvSpPr>
      <xdr:spPr>
        <a:xfrm>
          <a:off x="13652500" y="1605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53694</xdr:rowOff>
    </xdr:from>
    <xdr:ext cx="534377" cy="259045"/>
    <xdr:sp macro="" textlink="">
      <xdr:nvSpPr>
        <xdr:cNvPr id="705" name="テキスト ボックス 704"/>
        <xdr:cNvSpPr txBox="1"/>
      </xdr:nvSpPr>
      <xdr:spPr>
        <a:xfrm>
          <a:off x="13436111" y="1582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144545</xdr:rowOff>
    </xdr:from>
    <xdr:to>
      <xdr:col>67</xdr:col>
      <xdr:colOff>101600</xdr:colOff>
      <xdr:row>99</xdr:row>
      <xdr:rowOff>74695</xdr:rowOff>
    </xdr:to>
    <xdr:sp macro="" textlink="">
      <xdr:nvSpPr>
        <xdr:cNvPr id="706" name="楕円 705"/>
        <xdr:cNvSpPr/>
      </xdr:nvSpPr>
      <xdr:spPr>
        <a:xfrm>
          <a:off x="12763500" y="169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65822</xdr:rowOff>
    </xdr:from>
    <xdr:ext cx="469744" cy="259045"/>
    <xdr:sp macro="" textlink="">
      <xdr:nvSpPr>
        <xdr:cNvPr id="707" name="テキスト ボックス 706"/>
        <xdr:cNvSpPr txBox="1"/>
      </xdr:nvSpPr>
      <xdr:spPr>
        <a:xfrm>
          <a:off x="12579428" y="1703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101181</xdr:rowOff>
    </xdr:from>
    <xdr:to>
      <xdr:col>116</xdr:col>
      <xdr:colOff>62864</xdr:colOff>
      <xdr:row>39</xdr:row>
      <xdr:rowOff>44450</xdr:rowOff>
    </xdr:to>
    <xdr:cxnSp macro="">
      <xdr:nvCxnSpPr>
        <xdr:cNvPr id="731" name="直線コネクタ 730"/>
        <xdr:cNvCxnSpPr/>
      </xdr:nvCxnSpPr>
      <xdr:spPr>
        <a:xfrm flipV="1">
          <a:off x="22159595" y="5244681"/>
          <a:ext cx="1269" cy="14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47858</xdr:rowOff>
    </xdr:from>
    <xdr:ext cx="534377" cy="259045"/>
    <xdr:sp macro="" textlink="">
      <xdr:nvSpPr>
        <xdr:cNvPr id="734" name="投資及び出資金最大値テキスト"/>
        <xdr:cNvSpPr txBox="1"/>
      </xdr:nvSpPr>
      <xdr:spPr>
        <a:xfrm>
          <a:off x="22212300" y="501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101181</xdr:rowOff>
    </xdr:from>
    <xdr:to>
      <xdr:col>116</xdr:col>
      <xdr:colOff>152400</xdr:colOff>
      <xdr:row>30</xdr:row>
      <xdr:rowOff>101181</xdr:rowOff>
    </xdr:to>
    <xdr:cxnSp macro="">
      <xdr:nvCxnSpPr>
        <xdr:cNvPr id="735" name="直線コネクタ 734"/>
        <xdr:cNvCxnSpPr/>
      </xdr:nvCxnSpPr>
      <xdr:spPr>
        <a:xfrm>
          <a:off x="22072600" y="5244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100804</xdr:rowOff>
    </xdr:from>
    <xdr:ext cx="469744" cy="259045"/>
    <xdr:sp macro="" textlink="">
      <xdr:nvSpPr>
        <xdr:cNvPr id="737" name="投資及び出資金平均値テキスト"/>
        <xdr:cNvSpPr txBox="1"/>
      </xdr:nvSpPr>
      <xdr:spPr>
        <a:xfrm>
          <a:off x="22212300" y="6444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77927</xdr:rowOff>
    </xdr:from>
    <xdr:to>
      <xdr:col>116</xdr:col>
      <xdr:colOff>114300</xdr:colOff>
      <xdr:row>39</xdr:row>
      <xdr:rowOff>8077</xdr:rowOff>
    </xdr:to>
    <xdr:sp macro="" textlink="">
      <xdr:nvSpPr>
        <xdr:cNvPr id="738" name="フローチャート: 判断 737"/>
        <xdr:cNvSpPr/>
      </xdr:nvSpPr>
      <xdr:spPr>
        <a:xfrm>
          <a:off x="221107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58686</xdr:rowOff>
    </xdr:from>
    <xdr:to>
      <xdr:col>112</xdr:col>
      <xdr:colOff>38100</xdr:colOff>
      <xdr:row>38</xdr:row>
      <xdr:rowOff>160286</xdr:rowOff>
    </xdr:to>
    <xdr:sp macro="" textlink="">
      <xdr:nvSpPr>
        <xdr:cNvPr id="740" name="フローチャート: 判断 739"/>
        <xdr:cNvSpPr/>
      </xdr:nvSpPr>
      <xdr:spPr>
        <a:xfrm>
          <a:off x="21272500" y="657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5364</xdr:rowOff>
    </xdr:from>
    <xdr:ext cx="469744" cy="259045"/>
    <xdr:sp macro="" textlink="">
      <xdr:nvSpPr>
        <xdr:cNvPr id="741" name="テキスト ボックス 740"/>
        <xdr:cNvSpPr txBox="1"/>
      </xdr:nvSpPr>
      <xdr:spPr>
        <a:xfrm>
          <a:off x="21088428" y="634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96596</xdr:rowOff>
    </xdr:from>
    <xdr:to>
      <xdr:col>107</xdr:col>
      <xdr:colOff>101600</xdr:colOff>
      <xdr:row>39</xdr:row>
      <xdr:rowOff>26746</xdr:rowOff>
    </xdr:to>
    <xdr:sp macro="" textlink="">
      <xdr:nvSpPr>
        <xdr:cNvPr id="743" name="フローチャート: 判断 742"/>
        <xdr:cNvSpPr/>
      </xdr:nvSpPr>
      <xdr:spPr>
        <a:xfrm>
          <a:off x="20383500" y="661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43273</xdr:rowOff>
    </xdr:from>
    <xdr:ext cx="469744" cy="259045"/>
    <xdr:sp macro="" textlink="">
      <xdr:nvSpPr>
        <xdr:cNvPr id="744" name="テキスト ボックス 743"/>
        <xdr:cNvSpPr txBox="1"/>
      </xdr:nvSpPr>
      <xdr:spPr>
        <a:xfrm>
          <a:off x="20199428" y="638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112331</xdr:rowOff>
    </xdr:from>
    <xdr:to>
      <xdr:col>102</xdr:col>
      <xdr:colOff>165100</xdr:colOff>
      <xdr:row>39</xdr:row>
      <xdr:rowOff>42481</xdr:rowOff>
    </xdr:to>
    <xdr:sp macro="" textlink="">
      <xdr:nvSpPr>
        <xdr:cNvPr id="746" name="フローチャート: 判断 745"/>
        <xdr:cNvSpPr/>
      </xdr:nvSpPr>
      <xdr:spPr>
        <a:xfrm>
          <a:off x="19494500" y="662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59009</xdr:rowOff>
    </xdr:from>
    <xdr:ext cx="469744" cy="259045"/>
    <xdr:sp macro="" textlink="">
      <xdr:nvSpPr>
        <xdr:cNvPr id="747" name="テキスト ボックス 746"/>
        <xdr:cNvSpPr txBox="1"/>
      </xdr:nvSpPr>
      <xdr:spPr>
        <a:xfrm>
          <a:off x="19310428" y="640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124905</xdr:rowOff>
    </xdr:from>
    <xdr:to>
      <xdr:col>98</xdr:col>
      <xdr:colOff>38100</xdr:colOff>
      <xdr:row>39</xdr:row>
      <xdr:rowOff>55055</xdr:rowOff>
    </xdr:to>
    <xdr:sp macro="" textlink="">
      <xdr:nvSpPr>
        <xdr:cNvPr id="748" name="フローチャート: 判断 747"/>
        <xdr:cNvSpPr/>
      </xdr:nvSpPr>
      <xdr:spPr>
        <a:xfrm>
          <a:off x="18605500" y="66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71581</xdr:rowOff>
    </xdr:from>
    <xdr:ext cx="469744" cy="259045"/>
    <xdr:sp macro="" textlink="">
      <xdr:nvSpPr>
        <xdr:cNvPr id="749" name="テキスト ボックス 748"/>
        <xdr:cNvSpPr txBox="1"/>
      </xdr:nvSpPr>
      <xdr:spPr>
        <a:xfrm>
          <a:off x="18421428" y="641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38126</xdr:rowOff>
    </xdr:from>
    <xdr:to>
      <xdr:col>116</xdr:col>
      <xdr:colOff>62864</xdr:colOff>
      <xdr:row>59</xdr:row>
      <xdr:rowOff>44450</xdr:rowOff>
    </xdr:to>
    <xdr:cxnSp macro="">
      <xdr:nvCxnSpPr>
        <xdr:cNvPr id="788" name="直線コネクタ 787"/>
        <xdr:cNvCxnSpPr/>
      </xdr:nvCxnSpPr>
      <xdr:spPr>
        <a:xfrm flipV="1">
          <a:off x="22159595" y="8610626"/>
          <a:ext cx="1269" cy="1549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156253</xdr:rowOff>
    </xdr:from>
    <xdr:ext cx="534377" cy="259045"/>
    <xdr:sp macro="" textlink="">
      <xdr:nvSpPr>
        <xdr:cNvPr id="791" name="貸付金最大値テキスト"/>
        <xdr:cNvSpPr txBox="1"/>
      </xdr:nvSpPr>
      <xdr:spPr>
        <a:xfrm>
          <a:off x="22212300" y="838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38126</xdr:rowOff>
    </xdr:from>
    <xdr:to>
      <xdr:col>116</xdr:col>
      <xdr:colOff>152400</xdr:colOff>
      <xdr:row>50</xdr:row>
      <xdr:rowOff>38126</xdr:rowOff>
    </xdr:to>
    <xdr:cxnSp macro="">
      <xdr:nvCxnSpPr>
        <xdr:cNvPr id="792" name="直線コネクタ 791"/>
        <xdr:cNvCxnSpPr/>
      </xdr:nvCxnSpPr>
      <xdr:spPr>
        <a:xfrm>
          <a:off x="22072600" y="861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3" name="直線コネクタ 79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98213</xdr:rowOff>
    </xdr:from>
    <xdr:ext cx="469744" cy="259045"/>
    <xdr:sp macro="" textlink="">
      <xdr:nvSpPr>
        <xdr:cNvPr id="794" name="貸付金平均値テキスト"/>
        <xdr:cNvSpPr txBox="1"/>
      </xdr:nvSpPr>
      <xdr:spPr>
        <a:xfrm>
          <a:off x="22212300" y="9870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75336</xdr:rowOff>
    </xdr:from>
    <xdr:to>
      <xdr:col>116</xdr:col>
      <xdr:colOff>114300</xdr:colOff>
      <xdr:row>59</xdr:row>
      <xdr:rowOff>5486</xdr:rowOff>
    </xdr:to>
    <xdr:sp macro="" textlink="">
      <xdr:nvSpPr>
        <xdr:cNvPr id="795" name="フローチャート: 判断 794"/>
        <xdr:cNvSpPr/>
      </xdr:nvSpPr>
      <xdr:spPr>
        <a:xfrm>
          <a:off x="221107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6" name="直線コネクタ 79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83109</xdr:rowOff>
    </xdr:from>
    <xdr:to>
      <xdr:col>112</xdr:col>
      <xdr:colOff>38100</xdr:colOff>
      <xdr:row>59</xdr:row>
      <xdr:rowOff>13259</xdr:rowOff>
    </xdr:to>
    <xdr:sp macro="" textlink="">
      <xdr:nvSpPr>
        <xdr:cNvPr id="797" name="フローチャート: 判断 796"/>
        <xdr:cNvSpPr/>
      </xdr:nvSpPr>
      <xdr:spPr>
        <a:xfrm>
          <a:off x="21272500" y="100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29786</xdr:rowOff>
    </xdr:from>
    <xdr:ext cx="469744" cy="259045"/>
    <xdr:sp macro="" textlink="">
      <xdr:nvSpPr>
        <xdr:cNvPr id="798" name="テキスト ボックス 797"/>
        <xdr:cNvSpPr txBox="1"/>
      </xdr:nvSpPr>
      <xdr:spPr>
        <a:xfrm>
          <a:off x="21088428" y="980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9" name="直線コネクタ 79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84747</xdr:rowOff>
    </xdr:from>
    <xdr:to>
      <xdr:col>107</xdr:col>
      <xdr:colOff>101600</xdr:colOff>
      <xdr:row>59</xdr:row>
      <xdr:rowOff>14897</xdr:rowOff>
    </xdr:to>
    <xdr:sp macro="" textlink="">
      <xdr:nvSpPr>
        <xdr:cNvPr id="800" name="フローチャート: 判断 799"/>
        <xdr:cNvSpPr/>
      </xdr:nvSpPr>
      <xdr:spPr>
        <a:xfrm>
          <a:off x="20383500" y="100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31424</xdr:rowOff>
    </xdr:from>
    <xdr:ext cx="469744" cy="259045"/>
    <xdr:sp macro="" textlink="">
      <xdr:nvSpPr>
        <xdr:cNvPr id="801" name="テキスト ボックス 800"/>
        <xdr:cNvSpPr txBox="1"/>
      </xdr:nvSpPr>
      <xdr:spPr>
        <a:xfrm>
          <a:off x="20199428" y="980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2" name="直線コネクタ 80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85852</xdr:rowOff>
    </xdr:from>
    <xdr:to>
      <xdr:col>102</xdr:col>
      <xdr:colOff>165100</xdr:colOff>
      <xdr:row>59</xdr:row>
      <xdr:rowOff>16002</xdr:rowOff>
    </xdr:to>
    <xdr:sp macro="" textlink="">
      <xdr:nvSpPr>
        <xdr:cNvPr id="803" name="フローチャート: 判断 802"/>
        <xdr:cNvSpPr/>
      </xdr:nvSpPr>
      <xdr:spPr>
        <a:xfrm>
          <a:off x="19494500" y="1002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32529</xdr:rowOff>
    </xdr:from>
    <xdr:ext cx="469744" cy="259045"/>
    <xdr:sp macro="" textlink="">
      <xdr:nvSpPr>
        <xdr:cNvPr id="804" name="テキスト ボックス 803"/>
        <xdr:cNvSpPr txBox="1"/>
      </xdr:nvSpPr>
      <xdr:spPr>
        <a:xfrm>
          <a:off x="19310428" y="980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64592</xdr:rowOff>
    </xdr:from>
    <xdr:to>
      <xdr:col>98</xdr:col>
      <xdr:colOff>38100</xdr:colOff>
      <xdr:row>58</xdr:row>
      <xdr:rowOff>166192</xdr:rowOff>
    </xdr:to>
    <xdr:sp macro="" textlink="">
      <xdr:nvSpPr>
        <xdr:cNvPr id="805" name="フローチャート: 判断 804"/>
        <xdr:cNvSpPr/>
      </xdr:nvSpPr>
      <xdr:spPr>
        <a:xfrm>
          <a:off x="18605500" y="1000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11269</xdr:rowOff>
    </xdr:from>
    <xdr:ext cx="469744" cy="259045"/>
    <xdr:sp macro="" textlink="">
      <xdr:nvSpPr>
        <xdr:cNvPr id="806" name="テキスト ボックス 805"/>
        <xdr:cNvSpPr txBox="1"/>
      </xdr:nvSpPr>
      <xdr:spPr>
        <a:xfrm>
          <a:off x="18421428" y="9783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2" name="楕円 81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3"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4" name="楕円 81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5" name="テキスト ボックス 81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6" name="楕円 81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7" name="テキスト ボックス 81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8" name="楕円 81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9" name="テキスト ボックス 81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0" name="楕円 81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1" name="テキスト ボックス 82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3" name="テキスト ボックス 832"/>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41718</xdr:rowOff>
    </xdr:from>
    <xdr:to>
      <xdr:col>116</xdr:col>
      <xdr:colOff>62864</xdr:colOff>
      <xdr:row>79</xdr:row>
      <xdr:rowOff>60060</xdr:rowOff>
    </xdr:to>
    <xdr:cxnSp macro="">
      <xdr:nvCxnSpPr>
        <xdr:cNvPr id="847" name="直線コネクタ 846"/>
        <xdr:cNvCxnSpPr/>
      </xdr:nvCxnSpPr>
      <xdr:spPr>
        <a:xfrm flipV="1">
          <a:off x="22159595" y="12214668"/>
          <a:ext cx="1269" cy="138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63887</xdr:rowOff>
    </xdr:from>
    <xdr:ext cx="469744" cy="259045"/>
    <xdr:sp macro="" textlink="">
      <xdr:nvSpPr>
        <xdr:cNvPr id="848" name="繰出金最小値テキスト"/>
        <xdr:cNvSpPr txBox="1"/>
      </xdr:nvSpPr>
      <xdr:spPr>
        <a:xfrm>
          <a:off x="22212300" y="1360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60060</xdr:rowOff>
    </xdr:from>
    <xdr:to>
      <xdr:col>116</xdr:col>
      <xdr:colOff>152400</xdr:colOff>
      <xdr:row>79</xdr:row>
      <xdr:rowOff>60060</xdr:rowOff>
    </xdr:to>
    <xdr:cxnSp macro="">
      <xdr:nvCxnSpPr>
        <xdr:cNvPr id="849" name="直線コネクタ 848"/>
        <xdr:cNvCxnSpPr/>
      </xdr:nvCxnSpPr>
      <xdr:spPr>
        <a:xfrm>
          <a:off x="22072600" y="1360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159845</xdr:rowOff>
    </xdr:from>
    <xdr:ext cx="599010" cy="259045"/>
    <xdr:sp macro="" textlink="">
      <xdr:nvSpPr>
        <xdr:cNvPr id="850" name="繰出金最大値テキスト"/>
        <xdr:cNvSpPr txBox="1"/>
      </xdr:nvSpPr>
      <xdr:spPr>
        <a:xfrm>
          <a:off x="22212300" y="1198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41718</xdr:rowOff>
    </xdr:from>
    <xdr:to>
      <xdr:col>116</xdr:col>
      <xdr:colOff>152400</xdr:colOff>
      <xdr:row>71</xdr:row>
      <xdr:rowOff>41718</xdr:rowOff>
    </xdr:to>
    <xdr:cxnSp macro="">
      <xdr:nvCxnSpPr>
        <xdr:cNvPr id="851" name="直線コネクタ 850"/>
        <xdr:cNvCxnSpPr/>
      </xdr:nvCxnSpPr>
      <xdr:spPr>
        <a:xfrm>
          <a:off x="22072600" y="1221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43231</xdr:rowOff>
    </xdr:from>
    <xdr:to>
      <xdr:col>116</xdr:col>
      <xdr:colOff>63500</xdr:colOff>
      <xdr:row>71</xdr:row>
      <xdr:rowOff>87732</xdr:rowOff>
    </xdr:to>
    <xdr:cxnSp macro="">
      <xdr:nvCxnSpPr>
        <xdr:cNvPr id="852" name="直線コネクタ 851"/>
        <xdr:cNvCxnSpPr/>
      </xdr:nvCxnSpPr>
      <xdr:spPr>
        <a:xfrm flipV="1">
          <a:off x="21323300" y="12216181"/>
          <a:ext cx="838200" cy="4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82066</xdr:rowOff>
    </xdr:from>
    <xdr:ext cx="534377" cy="259045"/>
    <xdr:sp macro="" textlink="">
      <xdr:nvSpPr>
        <xdr:cNvPr id="853" name="繰出金平均値テキスト"/>
        <xdr:cNvSpPr txBox="1"/>
      </xdr:nvSpPr>
      <xdr:spPr>
        <a:xfrm>
          <a:off x="22212300" y="12940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103639</xdr:rowOff>
    </xdr:from>
    <xdr:to>
      <xdr:col>116</xdr:col>
      <xdr:colOff>114300</xdr:colOff>
      <xdr:row>76</xdr:row>
      <xdr:rowOff>33790</xdr:rowOff>
    </xdr:to>
    <xdr:sp macro="" textlink="">
      <xdr:nvSpPr>
        <xdr:cNvPr id="854" name="フローチャート: 判断 853"/>
        <xdr:cNvSpPr/>
      </xdr:nvSpPr>
      <xdr:spPr>
        <a:xfrm>
          <a:off x="221107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87732</xdr:rowOff>
    </xdr:from>
    <xdr:to>
      <xdr:col>111</xdr:col>
      <xdr:colOff>177800</xdr:colOff>
      <xdr:row>71</xdr:row>
      <xdr:rowOff>151185</xdr:rowOff>
    </xdr:to>
    <xdr:cxnSp macro="">
      <xdr:nvCxnSpPr>
        <xdr:cNvPr id="855" name="直線コネクタ 854"/>
        <xdr:cNvCxnSpPr/>
      </xdr:nvCxnSpPr>
      <xdr:spPr>
        <a:xfrm flipV="1">
          <a:off x="20434300" y="12260682"/>
          <a:ext cx="889000" cy="6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97162</xdr:rowOff>
    </xdr:from>
    <xdr:to>
      <xdr:col>112</xdr:col>
      <xdr:colOff>38100</xdr:colOff>
      <xdr:row>76</xdr:row>
      <xdr:rowOff>27313</xdr:rowOff>
    </xdr:to>
    <xdr:sp macro="" textlink="">
      <xdr:nvSpPr>
        <xdr:cNvPr id="856" name="フローチャート: 判断 855"/>
        <xdr:cNvSpPr/>
      </xdr:nvSpPr>
      <xdr:spPr>
        <a:xfrm>
          <a:off x="21272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18439</xdr:rowOff>
    </xdr:from>
    <xdr:ext cx="534377" cy="259045"/>
    <xdr:sp macro="" textlink="">
      <xdr:nvSpPr>
        <xdr:cNvPr id="857" name="テキスト ボックス 856"/>
        <xdr:cNvSpPr txBox="1"/>
      </xdr:nvSpPr>
      <xdr:spPr>
        <a:xfrm>
          <a:off x="21056111" y="130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151185</xdr:rowOff>
    </xdr:from>
    <xdr:to>
      <xdr:col>107</xdr:col>
      <xdr:colOff>50800</xdr:colOff>
      <xdr:row>72</xdr:row>
      <xdr:rowOff>27011</xdr:rowOff>
    </xdr:to>
    <xdr:cxnSp macro="">
      <xdr:nvCxnSpPr>
        <xdr:cNvPr id="858" name="直線コネクタ 857"/>
        <xdr:cNvCxnSpPr/>
      </xdr:nvCxnSpPr>
      <xdr:spPr>
        <a:xfrm flipV="1">
          <a:off x="19545300" y="12324135"/>
          <a:ext cx="889000" cy="4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90500</xdr:rowOff>
    </xdr:from>
    <xdr:to>
      <xdr:col>107</xdr:col>
      <xdr:colOff>101600</xdr:colOff>
      <xdr:row>76</xdr:row>
      <xdr:rowOff>20650</xdr:rowOff>
    </xdr:to>
    <xdr:sp macro="" textlink="">
      <xdr:nvSpPr>
        <xdr:cNvPr id="859" name="フローチャート: 判断 858"/>
        <xdr:cNvSpPr/>
      </xdr:nvSpPr>
      <xdr:spPr>
        <a:xfrm>
          <a:off x="20383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11777</xdr:rowOff>
    </xdr:from>
    <xdr:ext cx="534377" cy="259045"/>
    <xdr:sp macro="" textlink="">
      <xdr:nvSpPr>
        <xdr:cNvPr id="860" name="テキスト ボックス 859"/>
        <xdr:cNvSpPr txBox="1"/>
      </xdr:nvSpPr>
      <xdr:spPr>
        <a:xfrm>
          <a:off x="20167111" y="1304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27011</xdr:rowOff>
    </xdr:from>
    <xdr:to>
      <xdr:col>102</xdr:col>
      <xdr:colOff>114300</xdr:colOff>
      <xdr:row>72</xdr:row>
      <xdr:rowOff>40531</xdr:rowOff>
    </xdr:to>
    <xdr:cxnSp macro="">
      <xdr:nvCxnSpPr>
        <xdr:cNvPr id="861" name="直線コネクタ 860"/>
        <xdr:cNvCxnSpPr/>
      </xdr:nvCxnSpPr>
      <xdr:spPr>
        <a:xfrm flipV="1">
          <a:off x="18656300" y="12371411"/>
          <a:ext cx="8890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102605</xdr:rowOff>
    </xdr:from>
    <xdr:to>
      <xdr:col>102</xdr:col>
      <xdr:colOff>165100</xdr:colOff>
      <xdr:row>76</xdr:row>
      <xdr:rowOff>32755</xdr:rowOff>
    </xdr:to>
    <xdr:sp macro="" textlink="">
      <xdr:nvSpPr>
        <xdr:cNvPr id="862" name="フローチャート: 判断 861"/>
        <xdr:cNvSpPr/>
      </xdr:nvSpPr>
      <xdr:spPr>
        <a:xfrm>
          <a:off x="19494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23882</xdr:rowOff>
    </xdr:from>
    <xdr:ext cx="534377" cy="259045"/>
    <xdr:sp macro="" textlink="">
      <xdr:nvSpPr>
        <xdr:cNvPr id="863" name="テキスト ボックス 862"/>
        <xdr:cNvSpPr txBox="1"/>
      </xdr:nvSpPr>
      <xdr:spPr>
        <a:xfrm>
          <a:off x="19278111" y="1305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72212</xdr:rowOff>
    </xdr:from>
    <xdr:to>
      <xdr:col>98</xdr:col>
      <xdr:colOff>38100</xdr:colOff>
      <xdr:row>76</xdr:row>
      <xdr:rowOff>2363</xdr:rowOff>
    </xdr:to>
    <xdr:sp macro="" textlink="">
      <xdr:nvSpPr>
        <xdr:cNvPr id="864" name="フローチャート: 判断 863"/>
        <xdr:cNvSpPr/>
      </xdr:nvSpPr>
      <xdr:spPr>
        <a:xfrm>
          <a:off x="18605500" y="129309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164940</xdr:rowOff>
    </xdr:from>
    <xdr:ext cx="534377" cy="259045"/>
    <xdr:sp macro="" textlink="">
      <xdr:nvSpPr>
        <xdr:cNvPr id="865" name="テキスト ボックス 864"/>
        <xdr:cNvSpPr txBox="1"/>
      </xdr:nvSpPr>
      <xdr:spPr>
        <a:xfrm>
          <a:off x="18389111" y="1302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163881</xdr:rowOff>
    </xdr:from>
    <xdr:to>
      <xdr:col>116</xdr:col>
      <xdr:colOff>114300</xdr:colOff>
      <xdr:row>71</xdr:row>
      <xdr:rowOff>94031</xdr:rowOff>
    </xdr:to>
    <xdr:sp macro="" textlink="">
      <xdr:nvSpPr>
        <xdr:cNvPr id="871" name="楕円 870"/>
        <xdr:cNvSpPr/>
      </xdr:nvSpPr>
      <xdr:spPr>
        <a:xfrm>
          <a:off x="22110700" y="1216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115395</xdr:rowOff>
    </xdr:from>
    <xdr:ext cx="599010" cy="259045"/>
    <xdr:sp macro="" textlink="">
      <xdr:nvSpPr>
        <xdr:cNvPr id="872" name="繰出金該当値テキスト"/>
        <xdr:cNvSpPr txBox="1"/>
      </xdr:nvSpPr>
      <xdr:spPr>
        <a:xfrm>
          <a:off x="22212300" y="12116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36932</xdr:rowOff>
    </xdr:from>
    <xdr:to>
      <xdr:col>112</xdr:col>
      <xdr:colOff>38100</xdr:colOff>
      <xdr:row>71</xdr:row>
      <xdr:rowOff>138532</xdr:rowOff>
    </xdr:to>
    <xdr:sp macro="" textlink="">
      <xdr:nvSpPr>
        <xdr:cNvPr id="873" name="楕円 872"/>
        <xdr:cNvSpPr/>
      </xdr:nvSpPr>
      <xdr:spPr>
        <a:xfrm>
          <a:off x="21272500" y="1220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155059</xdr:rowOff>
    </xdr:from>
    <xdr:ext cx="599010" cy="259045"/>
    <xdr:sp macro="" textlink="">
      <xdr:nvSpPr>
        <xdr:cNvPr id="874" name="テキスト ボックス 873"/>
        <xdr:cNvSpPr txBox="1"/>
      </xdr:nvSpPr>
      <xdr:spPr>
        <a:xfrm>
          <a:off x="21023795" y="1198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100385</xdr:rowOff>
    </xdr:from>
    <xdr:to>
      <xdr:col>107</xdr:col>
      <xdr:colOff>101600</xdr:colOff>
      <xdr:row>72</xdr:row>
      <xdr:rowOff>30535</xdr:rowOff>
    </xdr:to>
    <xdr:sp macro="" textlink="">
      <xdr:nvSpPr>
        <xdr:cNvPr id="875" name="楕円 874"/>
        <xdr:cNvSpPr/>
      </xdr:nvSpPr>
      <xdr:spPr>
        <a:xfrm>
          <a:off x="20383500" y="122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47062</xdr:rowOff>
    </xdr:from>
    <xdr:ext cx="599010" cy="259045"/>
    <xdr:sp macro="" textlink="">
      <xdr:nvSpPr>
        <xdr:cNvPr id="876" name="テキスト ボックス 875"/>
        <xdr:cNvSpPr txBox="1"/>
      </xdr:nvSpPr>
      <xdr:spPr>
        <a:xfrm>
          <a:off x="20134795" y="12048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147661</xdr:rowOff>
    </xdr:from>
    <xdr:to>
      <xdr:col>102</xdr:col>
      <xdr:colOff>165100</xdr:colOff>
      <xdr:row>72</xdr:row>
      <xdr:rowOff>77811</xdr:rowOff>
    </xdr:to>
    <xdr:sp macro="" textlink="">
      <xdr:nvSpPr>
        <xdr:cNvPr id="877" name="楕円 876"/>
        <xdr:cNvSpPr/>
      </xdr:nvSpPr>
      <xdr:spPr>
        <a:xfrm>
          <a:off x="19494500" y="1232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94338</xdr:rowOff>
    </xdr:from>
    <xdr:ext cx="599010" cy="259045"/>
    <xdr:sp macro="" textlink="">
      <xdr:nvSpPr>
        <xdr:cNvPr id="878" name="テキスト ボックス 877"/>
        <xdr:cNvSpPr txBox="1"/>
      </xdr:nvSpPr>
      <xdr:spPr>
        <a:xfrm>
          <a:off x="19245795" y="12095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161181</xdr:rowOff>
    </xdr:from>
    <xdr:to>
      <xdr:col>98</xdr:col>
      <xdr:colOff>38100</xdr:colOff>
      <xdr:row>72</xdr:row>
      <xdr:rowOff>91331</xdr:rowOff>
    </xdr:to>
    <xdr:sp macro="" textlink="">
      <xdr:nvSpPr>
        <xdr:cNvPr id="879" name="楕円 878"/>
        <xdr:cNvSpPr/>
      </xdr:nvSpPr>
      <xdr:spPr>
        <a:xfrm>
          <a:off x="18605500" y="123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107858</xdr:rowOff>
    </xdr:from>
    <xdr:ext cx="599010" cy="259045"/>
    <xdr:sp macro="" textlink="">
      <xdr:nvSpPr>
        <xdr:cNvPr id="880" name="テキスト ボックス 879"/>
        <xdr:cNvSpPr txBox="1"/>
      </xdr:nvSpPr>
      <xdr:spPr>
        <a:xfrm>
          <a:off x="18356795" y="12109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歳出決算総額は、住民一人当たりのコストとして、約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754,870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性質別項目を比較すると概ね類似団体の平均に近い項目が多いが、突出して上回っているものとしては繰出金と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積立金に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中でも繰出金については、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本町における地形的要素により、水道事業、下水道事業が広範囲にわたり、非効率な部分が多いことが理由として挙げられる。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人件費、維持補修費も同様全国平均を上回る項目となり、その理由として前項同様に地形的な条件や町の面積及び過疎化による人口減少、公共施設の老朽化に対する維持費などにより行政コストが嵩む結果</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考えられる。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そのことに伴い普通建設事業費の新規整備分は平均を下回り、更新整備事業が平均を上回っている状況から見てとれるように、施設老朽化対応やソフト事業強化への転換を図り、来るべきインフラ施設の更新を見据えた事業展開を行っているため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全国的な人口減少や少子高齢化への対策は、本町においても喫緊の課題となっているが、地方交付税の縮小により財政規模も減少傾向の中で一定の負担や新たな財源確保などにより必要な措置を講じることで、本町の将来ビジョンを基軸に「まち・ひと・しごと創生総合戦略」に基づき計画と実施結果を評価しつつ、また、公共施設の適正配置等により行政の効率化を進め、より適正な定員管理に努めるなど、必要な対策と行動により課題解消に向けて進めていくとともに、安定した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11,406
11,297
301.98
9,463,298
8,610,051
816,648
5,741,513
5,581,171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124841</xdr:rowOff>
    </xdr:from>
    <xdr:to>
      <xdr:col>24</xdr:col>
      <xdr:colOff>62865</xdr:colOff>
      <xdr:row>38</xdr:row>
      <xdr:rowOff>34734</xdr:rowOff>
    </xdr:to>
    <xdr:cxnSp macro="">
      <xdr:nvCxnSpPr>
        <xdr:cNvPr id="56" name="直線コネクタ 55"/>
        <xdr:cNvCxnSpPr/>
      </xdr:nvCxnSpPr>
      <xdr:spPr>
        <a:xfrm flipV="1">
          <a:off x="4633595" y="5096891"/>
          <a:ext cx="1270" cy="1452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38561</xdr:rowOff>
    </xdr:from>
    <xdr:ext cx="469744" cy="259045"/>
    <xdr:sp macro="" textlink="">
      <xdr:nvSpPr>
        <xdr:cNvPr id="57" name="議会費最小値テキスト"/>
        <xdr:cNvSpPr txBox="1"/>
      </xdr:nvSpPr>
      <xdr:spPr>
        <a:xfrm>
          <a:off x="4686300" y="655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34734</xdr:rowOff>
    </xdr:from>
    <xdr:to>
      <xdr:col>24</xdr:col>
      <xdr:colOff>152400</xdr:colOff>
      <xdr:row>38</xdr:row>
      <xdr:rowOff>34734</xdr:rowOff>
    </xdr:to>
    <xdr:cxnSp macro="">
      <xdr:nvCxnSpPr>
        <xdr:cNvPr id="58" name="直線コネクタ 57"/>
        <xdr:cNvCxnSpPr/>
      </xdr:nvCxnSpPr>
      <xdr:spPr>
        <a:xfrm>
          <a:off x="4546600" y="654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71518</xdr:rowOff>
    </xdr:from>
    <xdr:ext cx="534377" cy="259045"/>
    <xdr:sp macro="" textlink="">
      <xdr:nvSpPr>
        <xdr:cNvPr id="59" name="議会費最大値テキスト"/>
        <xdr:cNvSpPr txBox="1"/>
      </xdr:nvSpPr>
      <xdr:spPr>
        <a:xfrm>
          <a:off x="4686300" y="487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124841</xdr:rowOff>
    </xdr:from>
    <xdr:to>
      <xdr:col>24</xdr:col>
      <xdr:colOff>152400</xdr:colOff>
      <xdr:row>29</xdr:row>
      <xdr:rowOff>124841</xdr:rowOff>
    </xdr:to>
    <xdr:cxnSp macro="">
      <xdr:nvCxnSpPr>
        <xdr:cNvPr id="60" name="直線コネクタ 59"/>
        <xdr:cNvCxnSpPr/>
      </xdr:nvCxnSpPr>
      <xdr:spPr>
        <a:xfrm>
          <a:off x="4546600" y="5096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153607</xdr:rowOff>
    </xdr:from>
    <xdr:to>
      <xdr:col>24</xdr:col>
      <xdr:colOff>63500</xdr:colOff>
      <xdr:row>37</xdr:row>
      <xdr:rowOff>23685</xdr:rowOff>
    </xdr:to>
    <xdr:cxnSp macro="">
      <xdr:nvCxnSpPr>
        <xdr:cNvPr id="61" name="直線コネクタ 60"/>
        <xdr:cNvCxnSpPr/>
      </xdr:nvCxnSpPr>
      <xdr:spPr>
        <a:xfrm flipV="1">
          <a:off x="3797300" y="6325807"/>
          <a:ext cx="838200" cy="4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103967</xdr:rowOff>
    </xdr:from>
    <xdr:ext cx="469744" cy="259045"/>
    <xdr:sp macro="" textlink="">
      <xdr:nvSpPr>
        <xdr:cNvPr id="62" name="議会費平均値テキスト"/>
        <xdr:cNvSpPr txBox="1"/>
      </xdr:nvSpPr>
      <xdr:spPr>
        <a:xfrm>
          <a:off x="4686300" y="5933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81090</xdr:rowOff>
    </xdr:from>
    <xdr:to>
      <xdr:col>24</xdr:col>
      <xdr:colOff>114300</xdr:colOff>
      <xdr:row>36</xdr:row>
      <xdr:rowOff>11240</xdr:rowOff>
    </xdr:to>
    <xdr:sp macro="" textlink="">
      <xdr:nvSpPr>
        <xdr:cNvPr id="63" name="フローチャート: 判断 62"/>
        <xdr:cNvSpPr/>
      </xdr:nvSpPr>
      <xdr:spPr>
        <a:xfrm>
          <a:off x="45847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23685</xdr:rowOff>
    </xdr:from>
    <xdr:to>
      <xdr:col>19</xdr:col>
      <xdr:colOff>177800</xdr:colOff>
      <xdr:row>37</xdr:row>
      <xdr:rowOff>90170</xdr:rowOff>
    </xdr:to>
    <xdr:cxnSp macro="">
      <xdr:nvCxnSpPr>
        <xdr:cNvPr id="64" name="直線コネクタ 63"/>
        <xdr:cNvCxnSpPr/>
      </xdr:nvCxnSpPr>
      <xdr:spPr>
        <a:xfrm flipV="1">
          <a:off x="2908300" y="6367335"/>
          <a:ext cx="889000" cy="6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116141</xdr:rowOff>
    </xdr:from>
    <xdr:to>
      <xdr:col>20</xdr:col>
      <xdr:colOff>38100</xdr:colOff>
      <xdr:row>36</xdr:row>
      <xdr:rowOff>46291</xdr:rowOff>
    </xdr:to>
    <xdr:sp macro="" textlink="">
      <xdr:nvSpPr>
        <xdr:cNvPr id="65" name="フローチャート: 判断 64"/>
        <xdr:cNvSpPr/>
      </xdr:nvSpPr>
      <xdr:spPr>
        <a:xfrm>
          <a:off x="3746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62818</xdr:rowOff>
    </xdr:from>
    <xdr:ext cx="469744" cy="259045"/>
    <xdr:sp macro="" textlink="">
      <xdr:nvSpPr>
        <xdr:cNvPr id="66" name="テキスト ボックス 65"/>
        <xdr:cNvSpPr txBox="1"/>
      </xdr:nvSpPr>
      <xdr:spPr>
        <a:xfrm>
          <a:off x="3562428" y="589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90170</xdr:rowOff>
    </xdr:from>
    <xdr:to>
      <xdr:col>15</xdr:col>
      <xdr:colOff>50800</xdr:colOff>
      <xdr:row>37</xdr:row>
      <xdr:rowOff>103886</xdr:rowOff>
    </xdr:to>
    <xdr:cxnSp macro="">
      <xdr:nvCxnSpPr>
        <xdr:cNvPr id="67" name="直線コネクタ 66"/>
        <xdr:cNvCxnSpPr/>
      </xdr:nvCxnSpPr>
      <xdr:spPr>
        <a:xfrm flipV="1">
          <a:off x="2019300" y="64338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153670</xdr:rowOff>
    </xdr:from>
    <xdr:to>
      <xdr:col>15</xdr:col>
      <xdr:colOff>101600</xdr:colOff>
      <xdr:row>36</xdr:row>
      <xdr:rowOff>83820</xdr:rowOff>
    </xdr:to>
    <xdr:sp macro="" textlink="">
      <xdr:nvSpPr>
        <xdr:cNvPr id="68" name="フローチャート: 判断 67"/>
        <xdr:cNvSpPr/>
      </xdr:nvSpPr>
      <xdr:spPr>
        <a:xfrm>
          <a:off x="2857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100347</xdr:rowOff>
    </xdr:from>
    <xdr:ext cx="469744" cy="259045"/>
    <xdr:sp macro="" textlink="">
      <xdr:nvSpPr>
        <xdr:cNvPr id="69" name="テキスト ボックス 68"/>
        <xdr:cNvSpPr txBox="1"/>
      </xdr:nvSpPr>
      <xdr:spPr>
        <a:xfrm>
          <a:off x="2673428" y="592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45022</xdr:rowOff>
    </xdr:from>
    <xdr:to>
      <xdr:col>10</xdr:col>
      <xdr:colOff>114300</xdr:colOff>
      <xdr:row>37</xdr:row>
      <xdr:rowOff>103886</xdr:rowOff>
    </xdr:to>
    <xdr:cxnSp macro="">
      <xdr:nvCxnSpPr>
        <xdr:cNvPr id="70" name="直線コネクタ 69"/>
        <xdr:cNvCxnSpPr/>
      </xdr:nvCxnSpPr>
      <xdr:spPr>
        <a:xfrm>
          <a:off x="1130300" y="6388672"/>
          <a:ext cx="889000" cy="5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161290</xdr:rowOff>
    </xdr:from>
    <xdr:to>
      <xdr:col>10</xdr:col>
      <xdr:colOff>165100</xdr:colOff>
      <xdr:row>36</xdr:row>
      <xdr:rowOff>91440</xdr:rowOff>
    </xdr:to>
    <xdr:sp macro="" textlink="">
      <xdr:nvSpPr>
        <xdr:cNvPr id="71" name="フローチャート: 判断 70"/>
        <xdr:cNvSpPr/>
      </xdr:nvSpPr>
      <xdr:spPr>
        <a:xfrm>
          <a:off x="1968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107967</xdr:rowOff>
    </xdr:from>
    <xdr:ext cx="469744" cy="259045"/>
    <xdr:sp macro="" textlink="">
      <xdr:nvSpPr>
        <xdr:cNvPr id="72" name="テキスト ボックス 71"/>
        <xdr:cNvSpPr txBox="1"/>
      </xdr:nvSpPr>
      <xdr:spPr>
        <a:xfrm>
          <a:off x="1784428" y="593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45085</xdr:rowOff>
    </xdr:from>
    <xdr:to>
      <xdr:col>6</xdr:col>
      <xdr:colOff>38100</xdr:colOff>
      <xdr:row>35</xdr:row>
      <xdr:rowOff>146685</xdr:rowOff>
    </xdr:to>
    <xdr:sp macro="" textlink="">
      <xdr:nvSpPr>
        <xdr:cNvPr id="73" name="フローチャート: 判断 72"/>
        <xdr:cNvSpPr/>
      </xdr:nvSpPr>
      <xdr:spPr>
        <a:xfrm>
          <a:off x="1079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163212</xdr:rowOff>
    </xdr:from>
    <xdr:ext cx="469744" cy="259045"/>
    <xdr:sp macro="" textlink="">
      <xdr:nvSpPr>
        <xdr:cNvPr id="74" name="テキスト ボックス 73"/>
        <xdr:cNvSpPr txBox="1"/>
      </xdr:nvSpPr>
      <xdr:spPr>
        <a:xfrm>
          <a:off x="895428" y="582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102807</xdr:rowOff>
    </xdr:from>
    <xdr:to>
      <xdr:col>24</xdr:col>
      <xdr:colOff>114300</xdr:colOff>
      <xdr:row>37</xdr:row>
      <xdr:rowOff>32957</xdr:rowOff>
    </xdr:to>
    <xdr:sp macro="" textlink="">
      <xdr:nvSpPr>
        <xdr:cNvPr id="80" name="楕円 79"/>
        <xdr:cNvSpPr/>
      </xdr:nvSpPr>
      <xdr:spPr>
        <a:xfrm>
          <a:off x="4584700" y="627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81234</xdr:rowOff>
    </xdr:from>
    <xdr:ext cx="469744" cy="259045"/>
    <xdr:sp macro="" textlink="">
      <xdr:nvSpPr>
        <xdr:cNvPr id="81" name="議会費該当値テキスト"/>
        <xdr:cNvSpPr txBox="1"/>
      </xdr:nvSpPr>
      <xdr:spPr>
        <a:xfrm>
          <a:off x="4686300" y="625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144335</xdr:rowOff>
    </xdr:from>
    <xdr:to>
      <xdr:col>20</xdr:col>
      <xdr:colOff>38100</xdr:colOff>
      <xdr:row>37</xdr:row>
      <xdr:rowOff>74485</xdr:rowOff>
    </xdr:to>
    <xdr:sp macro="" textlink="">
      <xdr:nvSpPr>
        <xdr:cNvPr id="82" name="楕円 81"/>
        <xdr:cNvSpPr/>
      </xdr:nvSpPr>
      <xdr:spPr>
        <a:xfrm>
          <a:off x="3746500" y="631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65612</xdr:rowOff>
    </xdr:from>
    <xdr:ext cx="469744" cy="259045"/>
    <xdr:sp macro="" textlink="">
      <xdr:nvSpPr>
        <xdr:cNvPr id="83" name="テキスト ボックス 82"/>
        <xdr:cNvSpPr txBox="1"/>
      </xdr:nvSpPr>
      <xdr:spPr>
        <a:xfrm>
          <a:off x="3562428" y="6409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39370</xdr:rowOff>
    </xdr:from>
    <xdr:to>
      <xdr:col>15</xdr:col>
      <xdr:colOff>101600</xdr:colOff>
      <xdr:row>37</xdr:row>
      <xdr:rowOff>140970</xdr:rowOff>
    </xdr:to>
    <xdr:sp macro="" textlink="">
      <xdr:nvSpPr>
        <xdr:cNvPr id="84" name="楕円 83"/>
        <xdr:cNvSpPr/>
      </xdr:nvSpPr>
      <xdr:spPr>
        <a:xfrm>
          <a:off x="285750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132097</xdr:rowOff>
    </xdr:from>
    <xdr:ext cx="469744" cy="259045"/>
    <xdr:sp macro="" textlink="">
      <xdr:nvSpPr>
        <xdr:cNvPr id="85" name="テキスト ボックス 84"/>
        <xdr:cNvSpPr txBox="1"/>
      </xdr:nvSpPr>
      <xdr:spPr>
        <a:xfrm>
          <a:off x="2673428"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53086</xdr:rowOff>
    </xdr:from>
    <xdr:to>
      <xdr:col>10</xdr:col>
      <xdr:colOff>165100</xdr:colOff>
      <xdr:row>37</xdr:row>
      <xdr:rowOff>154686</xdr:rowOff>
    </xdr:to>
    <xdr:sp macro="" textlink="">
      <xdr:nvSpPr>
        <xdr:cNvPr id="86" name="楕円 85"/>
        <xdr:cNvSpPr/>
      </xdr:nvSpPr>
      <xdr:spPr>
        <a:xfrm>
          <a:off x="1968500" y="639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145813</xdr:rowOff>
    </xdr:from>
    <xdr:ext cx="469744" cy="259045"/>
    <xdr:sp macro="" textlink="">
      <xdr:nvSpPr>
        <xdr:cNvPr id="87" name="テキスト ボックス 86"/>
        <xdr:cNvSpPr txBox="1"/>
      </xdr:nvSpPr>
      <xdr:spPr>
        <a:xfrm>
          <a:off x="1784428"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165672</xdr:rowOff>
    </xdr:from>
    <xdr:to>
      <xdr:col>6</xdr:col>
      <xdr:colOff>38100</xdr:colOff>
      <xdr:row>37</xdr:row>
      <xdr:rowOff>95822</xdr:rowOff>
    </xdr:to>
    <xdr:sp macro="" textlink="">
      <xdr:nvSpPr>
        <xdr:cNvPr id="88" name="楕円 87"/>
        <xdr:cNvSpPr/>
      </xdr:nvSpPr>
      <xdr:spPr>
        <a:xfrm>
          <a:off x="1079500" y="633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86949</xdr:rowOff>
    </xdr:from>
    <xdr:ext cx="469744" cy="259045"/>
    <xdr:sp macro="" textlink="">
      <xdr:nvSpPr>
        <xdr:cNvPr id="89" name="テキスト ボックス 88"/>
        <xdr:cNvSpPr txBox="1"/>
      </xdr:nvSpPr>
      <xdr:spPr>
        <a:xfrm>
          <a:off x="895428" y="643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130762</xdr:rowOff>
    </xdr:from>
    <xdr:to>
      <xdr:col>24</xdr:col>
      <xdr:colOff>62865</xdr:colOff>
      <xdr:row>58</xdr:row>
      <xdr:rowOff>135520</xdr:rowOff>
    </xdr:to>
    <xdr:cxnSp macro="">
      <xdr:nvCxnSpPr>
        <xdr:cNvPr id="115" name="直線コネクタ 114"/>
        <xdr:cNvCxnSpPr/>
      </xdr:nvCxnSpPr>
      <xdr:spPr>
        <a:xfrm flipV="1">
          <a:off x="4633595" y="8703262"/>
          <a:ext cx="1270" cy="137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139347</xdr:rowOff>
    </xdr:from>
    <xdr:ext cx="534377" cy="259045"/>
    <xdr:sp macro="" textlink="">
      <xdr:nvSpPr>
        <xdr:cNvPr id="116" name="総務費最小値テキスト"/>
        <xdr:cNvSpPr txBox="1"/>
      </xdr:nvSpPr>
      <xdr:spPr>
        <a:xfrm>
          <a:off x="4686300" y="1008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135520</xdr:rowOff>
    </xdr:from>
    <xdr:to>
      <xdr:col>24</xdr:col>
      <xdr:colOff>152400</xdr:colOff>
      <xdr:row>58</xdr:row>
      <xdr:rowOff>135520</xdr:rowOff>
    </xdr:to>
    <xdr:cxnSp macro="">
      <xdr:nvCxnSpPr>
        <xdr:cNvPr id="117" name="直線コネクタ 116"/>
        <xdr:cNvCxnSpPr/>
      </xdr:nvCxnSpPr>
      <xdr:spPr>
        <a:xfrm>
          <a:off x="4546600" y="1007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77439</xdr:rowOff>
    </xdr:from>
    <xdr:ext cx="599010" cy="259045"/>
    <xdr:sp macro="" textlink="">
      <xdr:nvSpPr>
        <xdr:cNvPr id="118" name="総務費最大値テキスト"/>
        <xdr:cNvSpPr txBox="1"/>
      </xdr:nvSpPr>
      <xdr:spPr>
        <a:xfrm>
          <a:off x="4686300" y="8478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130762</xdr:rowOff>
    </xdr:from>
    <xdr:to>
      <xdr:col>24</xdr:col>
      <xdr:colOff>152400</xdr:colOff>
      <xdr:row>50</xdr:row>
      <xdr:rowOff>130762</xdr:rowOff>
    </xdr:to>
    <xdr:cxnSp macro="">
      <xdr:nvCxnSpPr>
        <xdr:cNvPr id="119" name="直線コネクタ 118"/>
        <xdr:cNvCxnSpPr/>
      </xdr:nvCxnSpPr>
      <xdr:spPr>
        <a:xfrm>
          <a:off x="4546600" y="8703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76156</xdr:rowOff>
    </xdr:from>
    <xdr:to>
      <xdr:col>24</xdr:col>
      <xdr:colOff>63500</xdr:colOff>
      <xdr:row>56</xdr:row>
      <xdr:rowOff>134984</xdr:rowOff>
    </xdr:to>
    <xdr:cxnSp macro="">
      <xdr:nvCxnSpPr>
        <xdr:cNvPr id="120" name="直線コネクタ 119"/>
        <xdr:cNvCxnSpPr/>
      </xdr:nvCxnSpPr>
      <xdr:spPr>
        <a:xfrm flipV="1">
          <a:off x="3797300" y="9677356"/>
          <a:ext cx="838200" cy="5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137997</xdr:rowOff>
    </xdr:from>
    <xdr:ext cx="599010" cy="259045"/>
    <xdr:sp macro="" textlink="">
      <xdr:nvSpPr>
        <xdr:cNvPr id="121" name="総務費平均値テキスト"/>
        <xdr:cNvSpPr txBox="1"/>
      </xdr:nvSpPr>
      <xdr:spPr>
        <a:xfrm>
          <a:off x="4686300" y="9739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159570</xdr:rowOff>
    </xdr:from>
    <xdr:to>
      <xdr:col>24</xdr:col>
      <xdr:colOff>114300</xdr:colOff>
      <xdr:row>57</xdr:row>
      <xdr:rowOff>89720</xdr:rowOff>
    </xdr:to>
    <xdr:sp macro="" textlink="">
      <xdr:nvSpPr>
        <xdr:cNvPr id="122" name="フローチャート: 判断 121"/>
        <xdr:cNvSpPr/>
      </xdr:nvSpPr>
      <xdr:spPr>
        <a:xfrm>
          <a:off x="45847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134984</xdr:rowOff>
    </xdr:from>
    <xdr:to>
      <xdr:col>19</xdr:col>
      <xdr:colOff>177800</xdr:colOff>
      <xdr:row>56</xdr:row>
      <xdr:rowOff>153929</xdr:rowOff>
    </xdr:to>
    <xdr:cxnSp macro="">
      <xdr:nvCxnSpPr>
        <xdr:cNvPr id="123" name="直線コネクタ 122"/>
        <xdr:cNvCxnSpPr/>
      </xdr:nvCxnSpPr>
      <xdr:spPr>
        <a:xfrm flipV="1">
          <a:off x="2908300" y="9736184"/>
          <a:ext cx="889000" cy="1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20634</xdr:rowOff>
    </xdr:from>
    <xdr:to>
      <xdr:col>20</xdr:col>
      <xdr:colOff>38100</xdr:colOff>
      <xdr:row>57</xdr:row>
      <xdr:rowOff>122234</xdr:rowOff>
    </xdr:to>
    <xdr:sp macro="" textlink="">
      <xdr:nvSpPr>
        <xdr:cNvPr id="124" name="フローチャート: 判断 123"/>
        <xdr:cNvSpPr/>
      </xdr:nvSpPr>
      <xdr:spPr>
        <a:xfrm>
          <a:off x="3746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113361</xdr:rowOff>
    </xdr:from>
    <xdr:ext cx="599010" cy="259045"/>
    <xdr:sp macro="" textlink="">
      <xdr:nvSpPr>
        <xdr:cNvPr id="125" name="テキスト ボックス 124"/>
        <xdr:cNvSpPr txBox="1"/>
      </xdr:nvSpPr>
      <xdr:spPr>
        <a:xfrm>
          <a:off x="3497795" y="988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153929</xdr:rowOff>
    </xdr:from>
    <xdr:to>
      <xdr:col>15</xdr:col>
      <xdr:colOff>50800</xdr:colOff>
      <xdr:row>57</xdr:row>
      <xdr:rowOff>26436</xdr:rowOff>
    </xdr:to>
    <xdr:cxnSp macro="">
      <xdr:nvCxnSpPr>
        <xdr:cNvPr id="126" name="直線コネクタ 125"/>
        <xdr:cNvCxnSpPr/>
      </xdr:nvCxnSpPr>
      <xdr:spPr>
        <a:xfrm flipV="1">
          <a:off x="2019300" y="9755129"/>
          <a:ext cx="889000" cy="4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41848</xdr:rowOff>
    </xdr:from>
    <xdr:to>
      <xdr:col>15</xdr:col>
      <xdr:colOff>101600</xdr:colOff>
      <xdr:row>57</xdr:row>
      <xdr:rowOff>143448</xdr:rowOff>
    </xdr:to>
    <xdr:sp macro="" textlink="">
      <xdr:nvSpPr>
        <xdr:cNvPr id="127" name="フローチャート: 判断 126"/>
        <xdr:cNvSpPr/>
      </xdr:nvSpPr>
      <xdr:spPr>
        <a:xfrm>
          <a:off x="28575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134575</xdr:rowOff>
    </xdr:from>
    <xdr:ext cx="599010" cy="259045"/>
    <xdr:sp macro="" textlink="">
      <xdr:nvSpPr>
        <xdr:cNvPr id="128" name="テキスト ボックス 127"/>
        <xdr:cNvSpPr txBox="1"/>
      </xdr:nvSpPr>
      <xdr:spPr>
        <a:xfrm>
          <a:off x="2608795" y="9907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26436</xdr:rowOff>
    </xdr:from>
    <xdr:to>
      <xdr:col>10</xdr:col>
      <xdr:colOff>114300</xdr:colOff>
      <xdr:row>57</xdr:row>
      <xdr:rowOff>146682</xdr:rowOff>
    </xdr:to>
    <xdr:cxnSp macro="">
      <xdr:nvCxnSpPr>
        <xdr:cNvPr id="129" name="直線コネクタ 128"/>
        <xdr:cNvCxnSpPr/>
      </xdr:nvCxnSpPr>
      <xdr:spPr>
        <a:xfrm flipV="1">
          <a:off x="1130300" y="9799086"/>
          <a:ext cx="889000" cy="12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74505</xdr:rowOff>
    </xdr:from>
    <xdr:to>
      <xdr:col>10</xdr:col>
      <xdr:colOff>165100</xdr:colOff>
      <xdr:row>58</xdr:row>
      <xdr:rowOff>4655</xdr:rowOff>
    </xdr:to>
    <xdr:sp macro="" textlink="">
      <xdr:nvSpPr>
        <xdr:cNvPr id="130" name="フローチャート: 判断 129"/>
        <xdr:cNvSpPr/>
      </xdr:nvSpPr>
      <xdr:spPr>
        <a:xfrm>
          <a:off x="1968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167232</xdr:rowOff>
    </xdr:from>
    <xdr:ext cx="534377" cy="259045"/>
    <xdr:sp macro="" textlink="">
      <xdr:nvSpPr>
        <xdr:cNvPr id="131" name="テキスト ボックス 130"/>
        <xdr:cNvSpPr txBox="1"/>
      </xdr:nvSpPr>
      <xdr:spPr>
        <a:xfrm>
          <a:off x="1752111" y="993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79135</xdr:rowOff>
    </xdr:from>
    <xdr:to>
      <xdr:col>6</xdr:col>
      <xdr:colOff>38100</xdr:colOff>
      <xdr:row>58</xdr:row>
      <xdr:rowOff>9285</xdr:rowOff>
    </xdr:to>
    <xdr:sp macro="" textlink="">
      <xdr:nvSpPr>
        <xdr:cNvPr id="132" name="フローチャート: 判断 131"/>
        <xdr:cNvSpPr/>
      </xdr:nvSpPr>
      <xdr:spPr>
        <a:xfrm>
          <a:off x="10795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25812</xdr:rowOff>
    </xdr:from>
    <xdr:ext cx="534377" cy="259045"/>
    <xdr:sp macro="" textlink="">
      <xdr:nvSpPr>
        <xdr:cNvPr id="133" name="テキスト ボックス 132"/>
        <xdr:cNvSpPr txBox="1"/>
      </xdr:nvSpPr>
      <xdr:spPr>
        <a:xfrm>
          <a:off x="863111" y="962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25356</xdr:rowOff>
    </xdr:from>
    <xdr:to>
      <xdr:col>24</xdr:col>
      <xdr:colOff>114300</xdr:colOff>
      <xdr:row>56</xdr:row>
      <xdr:rowOff>126956</xdr:rowOff>
    </xdr:to>
    <xdr:sp macro="" textlink="">
      <xdr:nvSpPr>
        <xdr:cNvPr id="139" name="楕円 138"/>
        <xdr:cNvSpPr/>
      </xdr:nvSpPr>
      <xdr:spPr>
        <a:xfrm>
          <a:off x="4584700" y="962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48233</xdr:rowOff>
    </xdr:from>
    <xdr:ext cx="599010" cy="259045"/>
    <xdr:sp macro="" textlink="">
      <xdr:nvSpPr>
        <xdr:cNvPr id="140" name="総務費該当値テキスト"/>
        <xdr:cNvSpPr txBox="1"/>
      </xdr:nvSpPr>
      <xdr:spPr>
        <a:xfrm>
          <a:off x="4686300" y="947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84184</xdr:rowOff>
    </xdr:from>
    <xdr:to>
      <xdr:col>20</xdr:col>
      <xdr:colOff>38100</xdr:colOff>
      <xdr:row>57</xdr:row>
      <xdr:rowOff>14334</xdr:rowOff>
    </xdr:to>
    <xdr:sp macro="" textlink="">
      <xdr:nvSpPr>
        <xdr:cNvPr id="141" name="楕円 140"/>
        <xdr:cNvSpPr/>
      </xdr:nvSpPr>
      <xdr:spPr>
        <a:xfrm>
          <a:off x="3746500" y="968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30861</xdr:rowOff>
    </xdr:from>
    <xdr:ext cx="599010" cy="259045"/>
    <xdr:sp macro="" textlink="">
      <xdr:nvSpPr>
        <xdr:cNvPr id="142" name="テキスト ボックス 141"/>
        <xdr:cNvSpPr txBox="1"/>
      </xdr:nvSpPr>
      <xdr:spPr>
        <a:xfrm>
          <a:off x="3497795" y="946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103129</xdr:rowOff>
    </xdr:from>
    <xdr:to>
      <xdr:col>15</xdr:col>
      <xdr:colOff>101600</xdr:colOff>
      <xdr:row>57</xdr:row>
      <xdr:rowOff>33279</xdr:rowOff>
    </xdr:to>
    <xdr:sp macro="" textlink="">
      <xdr:nvSpPr>
        <xdr:cNvPr id="143" name="楕円 142"/>
        <xdr:cNvSpPr/>
      </xdr:nvSpPr>
      <xdr:spPr>
        <a:xfrm>
          <a:off x="2857500" y="970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49806</xdr:rowOff>
    </xdr:from>
    <xdr:ext cx="599010" cy="259045"/>
    <xdr:sp macro="" textlink="">
      <xdr:nvSpPr>
        <xdr:cNvPr id="144" name="テキスト ボックス 143"/>
        <xdr:cNvSpPr txBox="1"/>
      </xdr:nvSpPr>
      <xdr:spPr>
        <a:xfrm>
          <a:off x="2608795" y="9479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147086</xdr:rowOff>
    </xdr:from>
    <xdr:to>
      <xdr:col>10</xdr:col>
      <xdr:colOff>165100</xdr:colOff>
      <xdr:row>57</xdr:row>
      <xdr:rowOff>77236</xdr:rowOff>
    </xdr:to>
    <xdr:sp macro="" textlink="">
      <xdr:nvSpPr>
        <xdr:cNvPr id="145" name="楕円 144"/>
        <xdr:cNvSpPr/>
      </xdr:nvSpPr>
      <xdr:spPr>
        <a:xfrm>
          <a:off x="1968500" y="974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93763</xdr:rowOff>
    </xdr:from>
    <xdr:ext cx="599010" cy="259045"/>
    <xdr:sp macro="" textlink="">
      <xdr:nvSpPr>
        <xdr:cNvPr id="146" name="テキスト ボックス 145"/>
        <xdr:cNvSpPr txBox="1"/>
      </xdr:nvSpPr>
      <xdr:spPr>
        <a:xfrm>
          <a:off x="1719795" y="9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95882</xdr:rowOff>
    </xdr:from>
    <xdr:to>
      <xdr:col>6</xdr:col>
      <xdr:colOff>38100</xdr:colOff>
      <xdr:row>58</xdr:row>
      <xdr:rowOff>26032</xdr:rowOff>
    </xdr:to>
    <xdr:sp macro="" textlink="">
      <xdr:nvSpPr>
        <xdr:cNvPr id="147" name="楕円 146"/>
        <xdr:cNvSpPr/>
      </xdr:nvSpPr>
      <xdr:spPr>
        <a:xfrm>
          <a:off x="1079500" y="986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17159</xdr:rowOff>
    </xdr:from>
    <xdr:ext cx="534377" cy="259045"/>
    <xdr:sp macro="" textlink="">
      <xdr:nvSpPr>
        <xdr:cNvPr id="148" name="テキスト ボックス 147"/>
        <xdr:cNvSpPr txBox="1"/>
      </xdr:nvSpPr>
      <xdr:spPr>
        <a:xfrm>
          <a:off x="863111" y="996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120726</xdr:rowOff>
    </xdr:from>
    <xdr:to>
      <xdr:col>24</xdr:col>
      <xdr:colOff>62865</xdr:colOff>
      <xdr:row>78</xdr:row>
      <xdr:rowOff>130191</xdr:rowOff>
    </xdr:to>
    <xdr:cxnSp macro="">
      <xdr:nvCxnSpPr>
        <xdr:cNvPr id="173" name="直線コネクタ 172"/>
        <xdr:cNvCxnSpPr/>
      </xdr:nvCxnSpPr>
      <xdr:spPr>
        <a:xfrm flipV="1">
          <a:off x="4633595" y="12293676"/>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134018</xdr:rowOff>
    </xdr:from>
    <xdr:ext cx="599010" cy="259045"/>
    <xdr:sp macro="" textlink="">
      <xdr:nvSpPr>
        <xdr:cNvPr id="174" name="民生費最小値テキスト"/>
        <xdr:cNvSpPr txBox="1"/>
      </xdr:nvSpPr>
      <xdr:spPr>
        <a:xfrm>
          <a:off x="4686300" y="1350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130191</xdr:rowOff>
    </xdr:from>
    <xdr:to>
      <xdr:col>24</xdr:col>
      <xdr:colOff>152400</xdr:colOff>
      <xdr:row>78</xdr:row>
      <xdr:rowOff>130191</xdr:rowOff>
    </xdr:to>
    <xdr:cxnSp macro="">
      <xdr:nvCxnSpPr>
        <xdr:cNvPr id="175" name="直線コネクタ 174"/>
        <xdr:cNvCxnSpPr/>
      </xdr:nvCxnSpPr>
      <xdr:spPr>
        <a:xfrm>
          <a:off x="4546600" y="1350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67403</xdr:rowOff>
    </xdr:from>
    <xdr:ext cx="599010" cy="259045"/>
    <xdr:sp macro="" textlink="">
      <xdr:nvSpPr>
        <xdr:cNvPr id="176" name="民生費最大値テキスト"/>
        <xdr:cNvSpPr txBox="1"/>
      </xdr:nvSpPr>
      <xdr:spPr>
        <a:xfrm>
          <a:off x="4686300" y="1206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269,990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120726</xdr:rowOff>
    </xdr:from>
    <xdr:to>
      <xdr:col>24</xdr:col>
      <xdr:colOff>152400</xdr:colOff>
      <xdr:row>71</xdr:row>
      <xdr:rowOff>120726</xdr:rowOff>
    </xdr:to>
    <xdr:cxnSp macro="">
      <xdr:nvCxnSpPr>
        <xdr:cNvPr id="177" name="直線コネクタ 176"/>
        <xdr:cNvCxnSpPr/>
      </xdr:nvCxnSpPr>
      <xdr:spPr>
        <a:xfrm>
          <a:off x="4546600" y="12293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114364</xdr:rowOff>
    </xdr:from>
    <xdr:to>
      <xdr:col>24</xdr:col>
      <xdr:colOff>63500</xdr:colOff>
      <xdr:row>75</xdr:row>
      <xdr:rowOff>148859</xdr:rowOff>
    </xdr:to>
    <xdr:cxnSp macro="">
      <xdr:nvCxnSpPr>
        <xdr:cNvPr id="178" name="直線コネクタ 177"/>
        <xdr:cNvCxnSpPr/>
      </xdr:nvCxnSpPr>
      <xdr:spPr>
        <a:xfrm flipV="1">
          <a:off x="3797300" y="12973114"/>
          <a:ext cx="838200" cy="3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53649</xdr:rowOff>
    </xdr:from>
    <xdr:ext cx="599010" cy="259045"/>
    <xdr:sp macro="" textlink="">
      <xdr:nvSpPr>
        <xdr:cNvPr id="179" name="民生費平均値テキスト"/>
        <xdr:cNvSpPr txBox="1"/>
      </xdr:nvSpPr>
      <xdr:spPr>
        <a:xfrm>
          <a:off x="4686300" y="130838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75222</xdr:rowOff>
    </xdr:from>
    <xdr:to>
      <xdr:col>24</xdr:col>
      <xdr:colOff>114300</xdr:colOff>
      <xdr:row>77</xdr:row>
      <xdr:rowOff>5372</xdr:rowOff>
    </xdr:to>
    <xdr:sp macro="" textlink="">
      <xdr:nvSpPr>
        <xdr:cNvPr id="180" name="フローチャート: 判断 179"/>
        <xdr:cNvSpPr/>
      </xdr:nvSpPr>
      <xdr:spPr>
        <a:xfrm>
          <a:off x="45847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148859</xdr:rowOff>
    </xdr:from>
    <xdr:to>
      <xdr:col>19</xdr:col>
      <xdr:colOff>177800</xdr:colOff>
      <xdr:row>76</xdr:row>
      <xdr:rowOff>246</xdr:rowOff>
    </xdr:to>
    <xdr:cxnSp macro="">
      <xdr:nvCxnSpPr>
        <xdr:cNvPr id="181" name="直線コネクタ 180"/>
        <xdr:cNvCxnSpPr/>
      </xdr:nvCxnSpPr>
      <xdr:spPr>
        <a:xfrm flipV="1">
          <a:off x="2908300" y="13007609"/>
          <a:ext cx="889000" cy="2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117049</xdr:rowOff>
    </xdr:from>
    <xdr:to>
      <xdr:col>20</xdr:col>
      <xdr:colOff>38100</xdr:colOff>
      <xdr:row>77</xdr:row>
      <xdr:rowOff>47199</xdr:rowOff>
    </xdr:to>
    <xdr:sp macro="" textlink="">
      <xdr:nvSpPr>
        <xdr:cNvPr id="182" name="フローチャート: 判断 181"/>
        <xdr:cNvSpPr/>
      </xdr:nvSpPr>
      <xdr:spPr>
        <a:xfrm>
          <a:off x="3746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38326</xdr:rowOff>
    </xdr:from>
    <xdr:ext cx="599010" cy="259045"/>
    <xdr:sp macro="" textlink="">
      <xdr:nvSpPr>
        <xdr:cNvPr id="183" name="テキスト ボックス 182"/>
        <xdr:cNvSpPr txBox="1"/>
      </xdr:nvSpPr>
      <xdr:spPr>
        <a:xfrm>
          <a:off x="3497795" y="1323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246</xdr:rowOff>
    </xdr:from>
    <xdr:to>
      <xdr:col>15</xdr:col>
      <xdr:colOff>50800</xdr:colOff>
      <xdr:row>76</xdr:row>
      <xdr:rowOff>40670</xdr:rowOff>
    </xdr:to>
    <xdr:cxnSp macro="">
      <xdr:nvCxnSpPr>
        <xdr:cNvPr id="184" name="直線コネクタ 183"/>
        <xdr:cNvCxnSpPr/>
      </xdr:nvCxnSpPr>
      <xdr:spPr>
        <a:xfrm flipV="1">
          <a:off x="2019300" y="13030446"/>
          <a:ext cx="889000" cy="4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120173</xdr:rowOff>
    </xdr:from>
    <xdr:to>
      <xdr:col>15</xdr:col>
      <xdr:colOff>101600</xdr:colOff>
      <xdr:row>77</xdr:row>
      <xdr:rowOff>50323</xdr:rowOff>
    </xdr:to>
    <xdr:sp macro="" textlink="">
      <xdr:nvSpPr>
        <xdr:cNvPr id="185" name="フローチャート: 判断 184"/>
        <xdr:cNvSpPr/>
      </xdr:nvSpPr>
      <xdr:spPr>
        <a:xfrm>
          <a:off x="2857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41450</xdr:rowOff>
    </xdr:from>
    <xdr:ext cx="599010" cy="259045"/>
    <xdr:sp macro="" textlink="">
      <xdr:nvSpPr>
        <xdr:cNvPr id="186" name="テキスト ボックス 185"/>
        <xdr:cNvSpPr txBox="1"/>
      </xdr:nvSpPr>
      <xdr:spPr>
        <a:xfrm>
          <a:off x="2608795" y="1324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33516</xdr:rowOff>
    </xdr:from>
    <xdr:to>
      <xdr:col>10</xdr:col>
      <xdr:colOff>114300</xdr:colOff>
      <xdr:row>76</xdr:row>
      <xdr:rowOff>40670</xdr:rowOff>
    </xdr:to>
    <xdr:cxnSp macro="">
      <xdr:nvCxnSpPr>
        <xdr:cNvPr id="187" name="直線コネクタ 186"/>
        <xdr:cNvCxnSpPr/>
      </xdr:nvCxnSpPr>
      <xdr:spPr>
        <a:xfrm>
          <a:off x="1130300" y="13063716"/>
          <a:ext cx="889000" cy="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147848</xdr:rowOff>
    </xdr:from>
    <xdr:to>
      <xdr:col>10</xdr:col>
      <xdr:colOff>165100</xdr:colOff>
      <xdr:row>77</xdr:row>
      <xdr:rowOff>77998</xdr:rowOff>
    </xdr:to>
    <xdr:sp macro="" textlink="">
      <xdr:nvSpPr>
        <xdr:cNvPr id="188" name="フローチャート: 判断 187"/>
        <xdr:cNvSpPr/>
      </xdr:nvSpPr>
      <xdr:spPr>
        <a:xfrm>
          <a:off x="1968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69125</xdr:rowOff>
    </xdr:from>
    <xdr:ext cx="599010" cy="259045"/>
    <xdr:sp macro="" textlink="">
      <xdr:nvSpPr>
        <xdr:cNvPr id="189" name="テキスト ボックス 188"/>
        <xdr:cNvSpPr txBox="1"/>
      </xdr:nvSpPr>
      <xdr:spPr>
        <a:xfrm>
          <a:off x="1719795" y="13270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20282</xdr:rowOff>
    </xdr:from>
    <xdr:to>
      <xdr:col>6</xdr:col>
      <xdr:colOff>38100</xdr:colOff>
      <xdr:row>77</xdr:row>
      <xdr:rowOff>121882</xdr:rowOff>
    </xdr:to>
    <xdr:sp macro="" textlink="">
      <xdr:nvSpPr>
        <xdr:cNvPr id="190" name="フローチャート: 判断 189"/>
        <xdr:cNvSpPr/>
      </xdr:nvSpPr>
      <xdr:spPr>
        <a:xfrm>
          <a:off x="1079500" y="1322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113009</xdr:rowOff>
    </xdr:from>
    <xdr:ext cx="599010" cy="259045"/>
    <xdr:sp macro="" textlink="">
      <xdr:nvSpPr>
        <xdr:cNvPr id="191" name="テキスト ボックス 190"/>
        <xdr:cNvSpPr txBox="1"/>
      </xdr:nvSpPr>
      <xdr:spPr>
        <a:xfrm>
          <a:off x="830795" y="13314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63564</xdr:rowOff>
    </xdr:from>
    <xdr:to>
      <xdr:col>24</xdr:col>
      <xdr:colOff>114300</xdr:colOff>
      <xdr:row>75</xdr:row>
      <xdr:rowOff>165164</xdr:rowOff>
    </xdr:to>
    <xdr:sp macro="" textlink="">
      <xdr:nvSpPr>
        <xdr:cNvPr id="197" name="楕円 196"/>
        <xdr:cNvSpPr/>
      </xdr:nvSpPr>
      <xdr:spPr>
        <a:xfrm>
          <a:off x="4584700" y="1292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86441</xdr:rowOff>
    </xdr:from>
    <xdr:ext cx="599010" cy="259045"/>
    <xdr:sp macro="" textlink="">
      <xdr:nvSpPr>
        <xdr:cNvPr id="198" name="民生費該当値テキスト"/>
        <xdr:cNvSpPr txBox="1"/>
      </xdr:nvSpPr>
      <xdr:spPr>
        <a:xfrm>
          <a:off x="4686300" y="1277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98059</xdr:rowOff>
    </xdr:from>
    <xdr:to>
      <xdr:col>20</xdr:col>
      <xdr:colOff>38100</xdr:colOff>
      <xdr:row>76</xdr:row>
      <xdr:rowOff>28209</xdr:rowOff>
    </xdr:to>
    <xdr:sp macro="" textlink="">
      <xdr:nvSpPr>
        <xdr:cNvPr id="199" name="楕円 198"/>
        <xdr:cNvSpPr/>
      </xdr:nvSpPr>
      <xdr:spPr>
        <a:xfrm>
          <a:off x="3746500" y="1295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44736</xdr:rowOff>
    </xdr:from>
    <xdr:ext cx="599010" cy="259045"/>
    <xdr:sp macro="" textlink="">
      <xdr:nvSpPr>
        <xdr:cNvPr id="200" name="テキスト ボックス 199"/>
        <xdr:cNvSpPr txBox="1"/>
      </xdr:nvSpPr>
      <xdr:spPr>
        <a:xfrm>
          <a:off x="3497795" y="1273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120896</xdr:rowOff>
    </xdr:from>
    <xdr:to>
      <xdr:col>15</xdr:col>
      <xdr:colOff>101600</xdr:colOff>
      <xdr:row>76</xdr:row>
      <xdr:rowOff>51046</xdr:rowOff>
    </xdr:to>
    <xdr:sp macro="" textlink="">
      <xdr:nvSpPr>
        <xdr:cNvPr id="201" name="楕円 200"/>
        <xdr:cNvSpPr/>
      </xdr:nvSpPr>
      <xdr:spPr>
        <a:xfrm>
          <a:off x="2857500" y="1297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67573</xdr:rowOff>
    </xdr:from>
    <xdr:ext cx="599010" cy="259045"/>
    <xdr:sp macro="" textlink="">
      <xdr:nvSpPr>
        <xdr:cNvPr id="202" name="テキスト ボックス 201"/>
        <xdr:cNvSpPr txBox="1"/>
      </xdr:nvSpPr>
      <xdr:spPr>
        <a:xfrm>
          <a:off x="2608795" y="1275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161320</xdr:rowOff>
    </xdr:from>
    <xdr:to>
      <xdr:col>10</xdr:col>
      <xdr:colOff>165100</xdr:colOff>
      <xdr:row>76</xdr:row>
      <xdr:rowOff>91470</xdr:rowOff>
    </xdr:to>
    <xdr:sp macro="" textlink="">
      <xdr:nvSpPr>
        <xdr:cNvPr id="203" name="楕円 202"/>
        <xdr:cNvSpPr/>
      </xdr:nvSpPr>
      <xdr:spPr>
        <a:xfrm>
          <a:off x="1968500" y="130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107997</xdr:rowOff>
    </xdr:from>
    <xdr:ext cx="599010" cy="259045"/>
    <xdr:sp macro="" textlink="">
      <xdr:nvSpPr>
        <xdr:cNvPr id="204" name="テキスト ボックス 203"/>
        <xdr:cNvSpPr txBox="1"/>
      </xdr:nvSpPr>
      <xdr:spPr>
        <a:xfrm>
          <a:off x="1719795" y="12795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154166</xdr:rowOff>
    </xdr:from>
    <xdr:to>
      <xdr:col>6</xdr:col>
      <xdr:colOff>38100</xdr:colOff>
      <xdr:row>76</xdr:row>
      <xdr:rowOff>84316</xdr:rowOff>
    </xdr:to>
    <xdr:sp macro="" textlink="">
      <xdr:nvSpPr>
        <xdr:cNvPr id="205" name="楕円 204"/>
        <xdr:cNvSpPr/>
      </xdr:nvSpPr>
      <xdr:spPr>
        <a:xfrm>
          <a:off x="1079500" y="1301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100842</xdr:rowOff>
    </xdr:from>
    <xdr:ext cx="599010" cy="259045"/>
    <xdr:sp macro="" textlink="">
      <xdr:nvSpPr>
        <xdr:cNvPr id="206" name="テキスト ボックス 205"/>
        <xdr:cNvSpPr txBox="1"/>
      </xdr:nvSpPr>
      <xdr:spPr>
        <a:xfrm>
          <a:off x="830795" y="12788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864</xdr:rowOff>
    </xdr:from>
    <xdr:to>
      <xdr:col>24</xdr:col>
      <xdr:colOff>62865</xdr:colOff>
      <xdr:row>98</xdr:row>
      <xdr:rowOff>63957</xdr:rowOff>
    </xdr:to>
    <xdr:cxnSp macro="">
      <xdr:nvCxnSpPr>
        <xdr:cNvPr id="232" name="直線コネクタ 231"/>
        <xdr:cNvCxnSpPr/>
      </xdr:nvCxnSpPr>
      <xdr:spPr>
        <a:xfrm flipV="1">
          <a:off x="4633595" y="15431364"/>
          <a:ext cx="1270" cy="143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67784</xdr:rowOff>
    </xdr:from>
    <xdr:ext cx="534377" cy="259045"/>
    <xdr:sp macro="" textlink="">
      <xdr:nvSpPr>
        <xdr:cNvPr id="233" name="衛生費最小値テキスト"/>
        <xdr:cNvSpPr txBox="1"/>
      </xdr:nvSpPr>
      <xdr:spPr>
        <a:xfrm>
          <a:off x="4686300" y="1686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63957</xdr:rowOff>
    </xdr:from>
    <xdr:to>
      <xdr:col>24</xdr:col>
      <xdr:colOff>152400</xdr:colOff>
      <xdr:row>98</xdr:row>
      <xdr:rowOff>63957</xdr:rowOff>
    </xdr:to>
    <xdr:cxnSp macro="">
      <xdr:nvCxnSpPr>
        <xdr:cNvPr id="234" name="直線コネクタ 233"/>
        <xdr:cNvCxnSpPr/>
      </xdr:nvCxnSpPr>
      <xdr:spPr>
        <a:xfrm>
          <a:off x="4546600" y="1686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118991</xdr:rowOff>
    </xdr:from>
    <xdr:ext cx="599010" cy="259045"/>
    <xdr:sp macro="" textlink="">
      <xdr:nvSpPr>
        <xdr:cNvPr id="235" name="衛生費最大値テキスト"/>
        <xdr:cNvSpPr txBox="1"/>
      </xdr:nvSpPr>
      <xdr:spPr>
        <a:xfrm>
          <a:off x="4686300" y="1520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864</xdr:rowOff>
    </xdr:from>
    <xdr:to>
      <xdr:col>24</xdr:col>
      <xdr:colOff>152400</xdr:colOff>
      <xdr:row>90</xdr:row>
      <xdr:rowOff>864</xdr:rowOff>
    </xdr:to>
    <xdr:cxnSp macro="">
      <xdr:nvCxnSpPr>
        <xdr:cNvPr id="236" name="直線コネクタ 235"/>
        <xdr:cNvCxnSpPr/>
      </xdr:nvCxnSpPr>
      <xdr:spPr>
        <a:xfrm>
          <a:off x="4546600" y="1543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126364</xdr:rowOff>
    </xdr:from>
    <xdr:to>
      <xdr:col>24</xdr:col>
      <xdr:colOff>63500</xdr:colOff>
      <xdr:row>94</xdr:row>
      <xdr:rowOff>153721</xdr:rowOff>
    </xdr:to>
    <xdr:cxnSp macro="">
      <xdr:nvCxnSpPr>
        <xdr:cNvPr id="237" name="直線コネクタ 236"/>
        <xdr:cNvCxnSpPr/>
      </xdr:nvCxnSpPr>
      <xdr:spPr>
        <a:xfrm flipV="1">
          <a:off x="3797300" y="16242664"/>
          <a:ext cx="838200" cy="2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117694</xdr:rowOff>
    </xdr:from>
    <xdr:ext cx="534377" cy="259045"/>
    <xdr:sp macro="" textlink="">
      <xdr:nvSpPr>
        <xdr:cNvPr id="238" name="衛生費平均値テキスト"/>
        <xdr:cNvSpPr txBox="1"/>
      </xdr:nvSpPr>
      <xdr:spPr>
        <a:xfrm>
          <a:off x="4686300" y="16405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139267</xdr:rowOff>
    </xdr:from>
    <xdr:to>
      <xdr:col>24</xdr:col>
      <xdr:colOff>114300</xdr:colOff>
      <xdr:row>96</xdr:row>
      <xdr:rowOff>69417</xdr:rowOff>
    </xdr:to>
    <xdr:sp macro="" textlink="">
      <xdr:nvSpPr>
        <xdr:cNvPr id="239" name="フローチャート: 判断 238"/>
        <xdr:cNvSpPr/>
      </xdr:nvSpPr>
      <xdr:spPr>
        <a:xfrm>
          <a:off x="4584700" y="1642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153721</xdr:rowOff>
    </xdr:from>
    <xdr:to>
      <xdr:col>19</xdr:col>
      <xdr:colOff>177800</xdr:colOff>
      <xdr:row>95</xdr:row>
      <xdr:rowOff>91607</xdr:rowOff>
    </xdr:to>
    <xdr:cxnSp macro="">
      <xdr:nvCxnSpPr>
        <xdr:cNvPr id="240" name="直線コネクタ 239"/>
        <xdr:cNvCxnSpPr/>
      </xdr:nvCxnSpPr>
      <xdr:spPr>
        <a:xfrm flipV="1">
          <a:off x="2908300" y="16270021"/>
          <a:ext cx="889000" cy="10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149685</xdr:rowOff>
    </xdr:from>
    <xdr:to>
      <xdr:col>20</xdr:col>
      <xdr:colOff>38100</xdr:colOff>
      <xdr:row>96</xdr:row>
      <xdr:rowOff>79835</xdr:rowOff>
    </xdr:to>
    <xdr:sp macro="" textlink="">
      <xdr:nvSpPr>
        <xdr:cNvPr id="241" name="フローチャート: 判断 240"/>
        <xdr:cNvSpPr/>
      </xdr:nvSpPr>
      <xdr:spPr>
        <a:xfrm>
          <a:off x="3746500" y="1643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70962</xdr:rowOff>
    </xdr:from>
    <xdr:ext cx="534377" cy="259045"/>
    <xdr:sp macro="" textlink="">
      <xdr:nvSpPr>
        <xdr:cNvPr id="242" name="テキスト ボックス 241"/>
        <xdr:cNvSpPr txBox="1"/>
      </xdr:nvSpPr>
      <xdr:spPr>
        <a:xfrm>
          <a:off x="3530111" y="1653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91607</xdr:rowOff>
    </xdr:from>
    <xdr:to>
      <xdr:col>15</xdr:col>
      <xdr:colOff>50800</xdr:colOff>
      <xdr:row>95</xdr:row>
      <xdr:rowOff>111496</xdr:rowOff>
    </xdr:to>
    <xdr:cxnSp macro="">
      <xdr:nvCxnSpPr>
        <xdr:cNvPr id="243" name="直線コネクタ 242"/>
        <xdr:cNvCxnSpPr/>
      </xdr:nvCxnSpPr>
      <xdr:spPr>
        <a:xfrm flipV="1">
          <a:off x="2019300" y="16379357"/>
          <a:ext cx="8890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165874</xdr:rowOff>
    </xdr:from>
    <xdr:to>
      <xdr:col>15</xdr:col>
      <xdr:colOff>101600</xdr:colOff>
      <xdr:row>96</xdr:row>
      <xdr:rowOff>96024</xdr:rowOff>
    </xdr:to>
    <xdr:sp macro="" textlink="">
      <xdr:nvSpPr>
        <xdr:cNvPr id="244" name="フローチャート: 判断 243"/>
        <xdr:cNvSpPr/>
      </xdr:nvSpPr>
      <xdr:spPr>
        <a:xfrm>
          <a:off x="2857500" y="1645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87151</xdr:rowOff>
    </xdr:from>
    <xdr:ext cx="534377" cy="259045"/>
    <xdr:sp macro="" textlink="">
      <xdr:nvSpPr>
        <xdr:cNvPr id="245" name="テキスト ボックス 244"/>
        <xdr:cNvSpPr txBox="1"/>
      </xdr:nvSpPr>
      <xdr:spPr>
        <a:xfrm>
          <a:off x="2641111" y="1654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111496</xdr:rowOff>
    </xdr:from>
    <xdr:to>
      <xdr:col>10</xdr:col>
      <xdr:colOff>114300</xdr:colOff>
      <xdr:row>95</xdr:row>
      <xdr:rowOff>119507</xdr:rowOff>
    </xdr:to>
    <xdr:cxnSp macro="">
      <xdr:nvCxnSpPr>
        <xdr:cNvPr id="246" name="直線コネクタ 245"/>
        <xdr:cNvCxnSpPr/>
      </xdr:nvCxnSpPr>
      <xdr:spPr>
        <a:xfrm flipV="1">
          <a:off x="1130300" y="16399246"/>
          <a:ext cx="889000" cy="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163348</xdr:rowOff>
    </xdr:from>
    <xdr:to>
      <xdr:col>10</xdr:col>
      <xdr:colOff>165100</xdr:colOff>
      <xdr:row>96</xdr:row>
      <xdr:rowOff>93498</xdr:rowOff>
    </xdr:to>
    <xdr:sp macro="" textlink="">
      <xdr:nvSpPr>
        <xdr:cNvPr id="247" name="フローチャート: 判断 246"/>
        <xdr:cNvSpPr/>
      </xdr:nvSpPr>
      <xdr:spPr>
        <a:xfrm>
          <a:off x="1968500" y="164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84625</xdr:rowOff>
    </xdr:from>
    <xdr:ext cx="534377" cy="259045"/>
    <xdr:sp macro="" textlink="">
      <xdr:nvSpPr>
        <xdr:cNvPr id="248" name="テキスト ボックス 247"/>
        <xdr:cNvSpPr txBox="1"/>
      </xdr:nvSpPr>
      <xdr:spPr>
        <a:xfrm>
          <a:off x="1752111" y="1654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11894</xdr:rowOff>
    </xdr:from>
    <xdr:to>
      <xdr:col>6</xdr:col>
      <xdr:colOff>38100</xdr:colOff>
      <xdr:row>96</xdr:row>
      <xdr:rowOff>113494</xdr:rowOff>
    </xdr:to>
    <xdr:sp macro="" textlink="">
      <xdr:nvSpPr>
        <xdr:cNvPr id="249" name="フローチャート: 判断 248"/>
        <xdr:cNvSpPr/>
      </xdr:nvSpPr>
      <xdr:spPr>
        <a:xfrm>
          <a:off x="1079500" y="1647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104621</xdr:rowOff>
    </xdr:from>
    <xdr:ext cx="534377" cy="259045"/>
    <xdr:sp macro="" textlink="">
      <xdr:nvSpPr>
        <xdr:cNvPr id="250" name="テキスト ボックス 249"/>
        <xdr:cNvSpPr txBox="1"/>
      </xdr:nvSpPr>
      <xdr:spPr>
        <a:xfrm>
          <a:off x="863111" y="1656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75564</xdr:rowOff>
    </xdr:from>
    <xdr:to>
      <xdr:col>24</xdr:col>
      <xdr:colOff>114300</xdr:colOff>
      <xdr:row>95</xdr:row>
      <xdr:rowOff>5714</xdr:rowOff>
    </xdr:to>
    <xdr:sp macro="" textlink="">
      <xdr:nvSpPr>
        <xdr:cNvPr id="256" name="楕円 255"/>
        <xdr:cNvSpPr/>
      </xdr:nvSpPr>
      <xdr:spPr>
        <a:xfrm>
          <a:off x="4584700" y="1619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98441</xdr:rowOff>
    </xdr:from>
    <xdr:ext cx="534377" cy="259045"/>
    <xdr:sp macro="" textlink="">
      <xdr:nvSpPr>
        <xdr:cNvPr id="257" name="衛生費該当値テキスト"/>
        <xdr:cNvSpPr txBox="1"/>
      </xdr:nvSpPr>
      <xdr:spPr>
        <a:xfrm>
          <a:off x="4686300" y="1604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102921</xdr:rowOff>
    </xdr:from>
    <xdr:to>
      <xdr:col>20</xdr:col>
      <xdr:colOff>38100</xdr:colOff>
      <xdr:row>95</xdr:row>
      <xdr:rowOff>33071</xdr:rowOff>
    </xdr:to>
    <xdr:sp macro="" textlink="">
      <xdr:nvSpPr>
        <xdr:cNvPr id="258" name="楕円 257"/>
        <xdr:cNvSpPr/>
      </xdr:nvSpPr>
      <xdr:spPr>
        <a:xfrm>
          <a:off x="3746500" y="1621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49598</xdr:rowOff>
    </xdr:from>
    <xdr:ext cx="534377" cy="259045"/>
    <xdr:sp macro="" textlink="">
      <xdr:nvSpPr>
        <xdr:cNvPr id="259" name="テキスト ボックス 258"/>
        <xdr:cNvSpPr txBox="1"/>
      </xdr:nvSpPr>
      <xdr:spPr>
        <a:xfrm>
          <a:off x="3530111" y="1599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40807</xdr:rowOff>
    </xdr:from>
    <xdr:to>
      <xdr:col>15</xdr:col>
      <xdr:colOff>101600</xdr:colOff>
      <xdr:row>95</xdr:row>
      <xdr:rowOff>142407</xdr:rowOff>
    </xdr:to>
    <xdr:sp macro="" textlink="">
      <xdr:nvSpPr>
        <xdr:cNvPr id="260" name="楕円 259"/>
        <xdr:cNvSpPr/>
      </xdr:nvSpPr>
      <xdr:spPr>
        <a:xfrm>
          <a:off x="2857500" y="1632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158934</xdr:rowOff>
    </xdr:from>
    <xdr:ext cx="534377" cy="259045"/>
    <xdr:sp macro="" textlink="">
      <xdr:nvSpPr>
        <xdr:cNvPr id="261" name="テキスト ボックス 260"/>
        <xdr:cNvSpPr txBox="1"/>
      </xdr:nvSpPr>
      <xdr:spPr>
        <a:xfrm>
          <a:off x="2641111" y="1610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60696</xdr:rowOff>
    </xdr:from>
    <xdr:to>
      <xdr:col>10</xdr:col>
      <xdr:colOff>165100</xdr:colOff>
      <xdr:row>95</xdr:row>
      <xdr:rowOff>162296</xdr:rowOff>
    </xdr:to>
    <xdr:sp macro="" textlink="">
      <xdr:nvSpPr>
        <xdr:cNvPr id="262" name="楕円 261"/>
        <xdr:cNvSpPr/>
      </xdr:nvSpPr>
      <xdr:spPr>
        <a:xfrm>
          <a:off x="1968500" y="1634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7373</xdr:rowOff>
    </xdr:from>
    <xdr:ext cx="534377" cy="259045"/>
    <xdr:sp macro="" textlink="">
      <xdr:nvSpPr>
        <xdr:cNvPr id="263" name="テキスト ボックス 262"/>
        <xdr:cNvSpPr txBox="1"/>
      </xdr:nvSpPr>
      <xdr:spPr>
        <a:xfrm>
          <a:off x="1752111" y="1612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68707</xdr:rowOff>
    </xdr:from>
    <xdr:to>
      <xdr:col>6</xdr:col>
      <xdr:colOff>38100</xdr:colOff>
      <xdr:row>95</xdr:row>
      <xdr:rowOff>170307</xdr:rowOff>
    </xdr:to>
    <xdr:sp macro="" textlink="">
      <xdr:nvSpPr>
        <xdr:cNvPr id="264" name="楕円 263"/>
        <xdr:cNvSpPr/>
      </xdr:nvSpPr>
      <xdr:spPr>
        <a:xfrm>
          <a:off x="1079500" y="1635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15384</xdr:rowOff>
    </xdr:from>
    <xdr:ext cx="534377" cy="259045"/>
    <xdr:sp macro="" textlink="">
      <xdr:nvSpPr>
        <xdr:cNvPr id="265" name="テキスト ボックス 264"/>
        <xdr:cNvSpPr txBox="1"/>
      </xdr:nvSpPr>
      <xdr:spPr>
        <a:xfrm>
          <a:off x="863111" y="1613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165989</xdr:rowOff>
    </xdr:from>
    <xdr:to>
      <xdr:col>54</xdr:col>
      <xdr:colOff>189865</xdr:colOff>
      <xdr:row>39</xdr:row>
      <xdr:rowOff>44450</xdr:rowOff>
    </xdr:to>
    <xdr:cxnSp macro="">
      <xdr:nvCxnSpPr>
        <xdr:cNvPr id="289" name="直線コネクタ 288"/>
        <xdr:cNvCxnSpPr/>
      </xdr:nvCxnSpPr>
      <xdr:spPr>
        <a:xfrm flipV="1">
          <a:off x="10475595" y="5138039"/>
          <a:ext cx="1270" cy="159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112666</xdr:rowOff>
    </xdr:from>
    <xdr:ext cx="469744" cy="259045"/>
    <xdr:sp macro="" textlink="">
      <xdr:nvSpPr>
        <xdr:cNvPr id="292" name="労働費最大値テキスト"/>
        <xdr:cNvSpPr txBox="1"/>
      </xdr:nvSpPr>
      <xdr:spPr>
        <a:xfrm>
          <a:off x="10528300" y="491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165989</xdr:rowOff>
    </xdr:from>
    <xdr:to>
      <xdr:col>55</xdr:col>
      <xdr:colOff>88900</xdr:colOff>
      <xdr:row>29</xdr:row>
      <xdr:rowOff>165989</xdr:rowOff>
    </xdr:to>
    <xdr:cxnSp macro="">
      <xdr:nvCxnSpPr>
        <xdr:cNvPr id="293" name="直線コネクタ 292"/>
        <xdr:cNvCxnSpPr/>
      </xdr:nvCxnSpPr>
      <xdr:spPr>
        <a:xfrm>
          <a:off x="10388600" y="513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149987</xdr:rowOff>
    </xdr:from>
    <xdr:to>
      <xdr:col>55</xdr:col>
      <xdr:colOff>0</xdr:colOff>
      <xdr:row>39</xdr:row>
      <xdr:rowOff>28067</xdr:rowOff>
    </xdr:to>
    <xdr:cxnSp macro="">
      <xdr:nvCxnSpPr>
        <xdr:cNvPr id="294" name="直線コネクタ 293"/>
        <xdr:cNvCxnSpPr/>
      </xdr:nvCxnSpPr>
      <xdr:spPr>
        <a:xfrm>
          <a:off x="9639300" y="6665087"/>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136542</xdr:rowOff>
    </xdr:from>
    <xdr:ext cx="378565" cy="259045"/>
    <xdr:sp macro="" textlink="">
      <xdr:nvSpPr>
        <xdr:cNvPr id="295" name="労働費平均値テキスト"/>
        <xdr:cNvSpPr txBox="1"/>
      </xdr:nvSpPr>
      <xdr:spPr>
        <a:xfrm>
          <a:off x="10528300" y="63087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113665</xdr:rowOff>
    </xdr:from>
    <xdr:to>
      <xdr:col>55</xdr:col>
      <xdr:colOff>50800</xdr:colOff>
      <xdr:row>38</xdr:row>
      <xdr:rowOff>43815</xdr:rowOff>
    </xdr:to>
    <xdr:sp macro="" textlink="">
      <xdr:nvSpPr>
        <xdr:cNvPr id="296" name="フローチャート: 判断 295"/>
        <xdr:cNvSpPr/>
      </xdr:nvSpPr>
      <xdr:spPr>
        <a:xfrm>
          <a:off x="104267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149987</xdr:rowOff>
    </xdr:from>
    <xdr:to>
      <xdr:col>50</xdr:col>
      <xdr:colOff>114300</xdr:colOff>
      <xdr:row>39</xdr:row>
      <xdr:rowOff>36449</xdr:rowOff>
    </xdr:to>
    <xdr:cxnSp macro="">
      <xdr:nvCxnSpPr>
        <xdr:cNvPr id="297" name="直線コネクタ 296"/>
        <xdr:cNvCxnSpPr/>
      </xdr:nvCxnSpPr>
      <xdr:spPr>
        <a:xfrm flipV="1">
          <a:off x="8750300" y="6665087"/>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82042</xdr:rowOff>
    </xdr:from>
    <xdr:to>
      <xdr:col>50</xdr:col>
      <xdr:colOff>165100</xdr:colOff>
      <xdr:row>38</xdr:row>
      <xdr:rowOff>12192</xdr:rowOff>
    </xdr:to>
    <xdr:sp macro="" textlink="">
      <xdr:nvSpPr>
        <xdr:cNvPr id="298" name="フローチャート: 判断 297"/>
        <xdr:cNvSpPr/>
      </xdr:nvSpPr>
      <xdr:spPr>
        <a:xfrm>
          <a:off x="9588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28719</xdr:rowOff>
    </xdr:from>
    <xdr:ext cx="378565" cy="259045"/>
    <xdr:sp macro="" textlink="">
      <xdr:nvSpPr>
        <xdr:cNvPr id="299" name="テキスト ボックス 298"/>
        <xdr:cNvSpPr txBox="1"/>
      </xdr:nvSpPr>
      <xdr:spPr>
        <a:xfrm>
          <a:off x="9450017" y="62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131318</xdr:rowOff>
    </xdr:from>
    <xdr:to>
      <xdr:col>45</xdr:col>
      <xdr:colOff>177800</xdr:colOff>
      <xdr:row>39</xdr:row>
      <xdr:rowOff>36449</xdr:rowOff>
    </xdr:to>
    <xdr:cxnSp macro="">
      <xdr:nvCxnSpPr>
        <xdr:cNvPr id="300" name="直線コネクタ 299"/>
        <xdr:cNvCxnSpPr/>
      </xdr:nvCxnSpPr>
      <xdr:spPr>
        <a:xfrm>
          <a:off x="7861300" y="5789168"/>
          <a:ext cx="889000" cy="93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96520</xdr:rowOff>
    </xdr:from>
    <xdr:to>
      <xdr:col>46</xdr:col>
      <xdr:colOff>38100</xdr:colOff>
      <xdr:row>38</xdr:row>
      <xdr:rowOff>26670</xdr:rowOff>
    </xdr:to>
    <xdr:sp macro="" textlink="">
      <xdr:nvSpPr>
        <xdr:cNvPr id="301" name="フローチャート: 判断 300"/>
        <xdr:cNvSpPr/>
      </xdr:nvSpPr>
      <xdr:spPr>
        <a:xfrm>
          <a:off x="8699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43197</xdr:rowOff>
    </xdr:from>
    <xdr:ext cx="378565" cy="259045"/>
    <xdr:sp macro="" textlink="">
      <xdr:nvSpPr>
        <xdr:cNvPr id="302" name="テキスト ボックス 301"/>
        <xdr:cNvSpPr txBox="1"/>
      </xdr:nvSpPr>
      <xdr:spPr>
        <a:xfrm>
          <a:off x="8561017" y="6215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131318</xdr:rowOff>
    </xdr:from>
    <xdr:to>
      <xdr:col>41</xdr:col>
      <xdr:colOff>50800</xdr:colOff>
      <xdr:row>34</xdr:row>
      <xdr:rowOff>15494</xdr:rowOff>
    </xdr:to>
    <xdr:cxnSp macro="">
      <xdr:nvCxnSpPr>
        <xdr:cNvPr id="303" name="直線コネクタ 302"/>
        <xdr:cNvCxnSpPr/>
      </xdr:nvCxnSpPr>
      <xdr:spPr>
        <a:xfrm flipV="1">
          <a:off x="6972300" y="5789168"/>
          <a:ext cx="889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75565</xdr:rowOff>
    </xdr:from>
    <xdr:to>
      <xdr:col>41</xdr:col>
      <xdr:colOff>101600</xdr:colOff>
      <xdr:row>38</xdr:row>
      <xdr:rowOff>5715</xdr:rowOff>
    </xdr:to>
    <xdr:sp macro="" textlink="">
      <xdr:nvSpPr>
        <xdr:cNvPr id="304" name="フローチャート: 判断 303"/>
        <xdr:cNvSpPr/>
      </xdr:nvSpPr>
      <xdr:spPr>
        <a:xfrm>
          <a:off x="7810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168292</xdr:rowOff>
    </xdr:from>
    <xdr:ext cx="378565" cy="259045"/>
    <xdr:sp macro="" textlink="">
      <xdr:nvSpPr>
        <xdr:cNvPr id="305" name="テキスト ボックス 304"/>
        <xdr:cNvSpPr txBox="1"/>
      </xdr:nvSpPr>
      <xdr:spPr>
        <a:xfrm>
          <a:off x="7672017" y="6511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52324</xdr:rowOff>
    </xdr:from>
    <xdr:to>
      <xdr:col>36</xdr:col>
      <xdr:colOff>165100</xdr:colOff>
      <xdr:row>37</xdr:row>
      <xdr:rowOff>153924</xdr:rowOff>
    </xdr:to>
    <xdr:sp macro="" textlink="">
      <xdr:nvSpPr>
        <xdr:cNvPr id="306" name="フローチャート: 判断 305"/>
        <xdr:cNvSpPr/>
      </xdr:nvSpPr>
      <xdr:spPr>
        <a:xfrm>
          <a:off x="6921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145051</xdr:rowOff>
    </xdr:from>
    <xdr:ext cx="378565" cy="259045"/>
    <xdr:sp macro="" textlink="">
      <xdr:nvSpPr>
        <xdr:cNvPr id="307" name="テキスト ボックス 306"/>
        <xdr:cNvSpPr txBox="1"/>
      </xdr:nvSpPr>
      <xdr:spPr>
        <a:xfrm>
          <a:off x="6783017" y="6488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148717</xdr:rowOff>
    </xdr:from>
    <xdr:to>
      <xdr:col>55</xdr:col>
      <xdr:colOff>50800</xdr:colOff>
      <xdr:row>39</xdr:row>
      <xdr:rowOff>78867</xdr:rowOff>
    </xdr:to>
    <xdr:sp macro="" textlink="">
      <xdr:nvSpPr>
        <xdr:cNvPr id="313" name="楕円 312"/>
        <xdr:cNvSpPr/>
      </xdr:nvSpPr>
      <xdr:spPr>
        <a:xfrm>
          <a:off x="10426700" y="666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63644</xdr:rowOff>
    </xdr:from>
    <xdr:ext cx="313932" cy="259045"/>
    <xdr:sp macro="" textlink="">
      <xdr:nvSpPr>
        <xdr:cNvPr id="314" name="労働費該当値テキスト"/>
        <xdr:cNvSpPr txBox="1"/>
      </xdr:nvSpPr>
      <xdr:spPr>
        <a:xfrm>
          <a:off x="10528300" y="65787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99187</xdr:rowOff>
    </xdr:from>
    <xdr:to>
      <xdr:col>50</xdr:col>
      <xdr:colOff>165100</xdr:colOff>
      <xdr:row>39</xdr:row>
      <xdr:rowOff>29337</xdr:rowOff>
    </xdr:to>
    <xdr:sp macro="" textlink="">
      <xdr:nvSpPr>
        <xdr:cNvPr id="315" name="楕円 314"/>
        <xdr:cNvSpPr/>
      </xdr:nvSpPr>
      <xdr:spPr>
        <a:xfrm>
          <a:off x="9588500" y="661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20464</xdr:rowOff>
    </xdr:from>
    <xdr:ext cx="378565" cy="259045"/>
    <xdr:sp macro="" textlink="">
      <xdr:nvSpPr>
        <xdr:cNvPr id="316" name="テキスト ボックス 315"/>
        <xdr:cNvSpPr txBox="1"/>
      </xdr:nvSpPr>
      <xdr:spPr>
        <a:xfrm>
          <a:off x="9450017" y="6707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157099</xdr:rowOff>
    </xdr:from>
    <xdr:to>
      <xdr:col>46</xdr:col>
      <xdr:colOff>38100</xdr:colOff>
      <xdr:row>39</xdr:row>
      <xdr:rowOff>87249</xdr:rowOff>
    </xdr:to>
    <xdr:sp macro="" textlink="">
      <xdr:nvSpPr>
        <xdr:cNvPr id="317" name="楕円 316"/>
        <xdr:cNvSpPr/>
      </xdr:nvSpPr>
      <xdr:spPr>
        <a:xfrm>
          <a:off x="8699500" y="667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78376</xdr:rowOff>
    </xdr:from>
    <xdr:ext cx="313932" cy="259045"/>
    <xdr:sp macro="" textlink="">
      <xdr:nvSpPr>
        <xdr:cNvPr id="318" name="テキスト ボックス 317"/>
        <xdr:cNvSpPr txBox="1"/>
      </xdr:nvSpPr>
      <xdr:spPr>
        <a:xfrm>
          <a:off x="8593333" y="6764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80518</xdr:rowOff>
    </xdr:from>
    <xdr:to>
      <xdr:col>41</xdr:col>
      <xdr:colOff>101600</xdr:colOff>
      <xdr:row>34</xdr:row>
      <xdr:rowOff>10668</xdr:rowOff>
    </xdr:to>
    <xdr:sp macro="" textlink="">
      <xdr:nvSpPr>
        <xdr:cNvPr id="319" name="楕円 318"/>
        <xdr:cNvSpPr/>
      </xdr:nvSpPr>
      <xdr:spPr>
        <a:xfrm>
          <a:off x="7810500" y="573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27195</xdr:rowOff>
    </xdr:from>
    <xdr:ext cx="469744" cy="259045"/>
    <xdr:sp macro="" textlink="">
      <xdr:nvSpPr>
        <xdr:cNvPr id="320" name="テキスト ボックス 319"/>
        <xdr:cNvSpPr txBox="1"/>
      </xdr:nvSpPr>
      <xdr:spPr>
        <a:xfrm>
          <a:off x="7626428" y="551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136144</xdr:rowOff>
    </xdr:from>
    <xdr:to>
      <xdr:col>36</xdr:col>
      <xdr:colOff>165100</xdr:colOff>
      <xdr:row>34</xdr:row>
      <xdr:rowOff>66294</xdr:rowOff>
    </xdr:to>
    <xdr:sp macro="" textlink="">
      <xdr:nvSpPr>
        <xdr:cNvPr id="321" name="楕円 320"/>
        <xdr:cNvSpPr/>
      </xdr:nvSpPr>
      <xdr:spPr>
        <a:xfrm>
          <a:off x="6921500" y="579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82821</xdr:rowOff>
    </xdr:from>
    <xdr:ext cx="469744" cy="259045"/>
    <xdr:sp macro="" textlink="">
      <xdr:nvSpPr>
        <xdr:cNvPr id="322" name="テキスト ボックス 321"/>
        <xdr:cNvSpPr txBox="1"/>
      </xdr:nvSpPr>
      <xdr:spPr>
        <a:xfrm>
          <a:off x="6737428" y="556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59195</xdr:rowOff>
    </xdr:from>
    <xdr:to>
      <xdr:col>54</xdr:col>
      <xdr:colOff>189865</xdr:colOff>
      <xdr:row>59</xdr:row>
      <xdr:rowOff>21057</xdr:rowOff>
    </xdr:to>
    <xdr:cxnSp macro="">
      <xdr:nvCxnSpPr>
        <xdr:cNvPr id="346" name="直線コネクタ 345"/>
        <xdr:cNvCxnSpPr/>
      </xdr:nvCxnSpPr>
      <xdr:spPr>
        <a:xfrm flipV="1">
          <a:off x="10475595" y="8631695"/>
          <a:ext cx="1270" cy="150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24884</xdr:rowOff>
    </xdr:from>
    <xdr:ext cx="469744" cy="259045"/>
    <xdr:sp macro="" textlink="">
      <xdr:nvSpPr>
        <xdr:cNvPr id="347" name="農林水産業費最小値テキスト"/>
        <xdr:cNvSpPr txBox="1"/>
      </xdr:nvSpPr>
      <xdr:spPr>
        <a:xfrm>
          <a:off x="10528300" y="1014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21057</xdr:rowOff>
    </xdr:from>
    <xdr:to>
      <xdr:col>55</xdr:col>
      <xdr:colOff>88900</xdr:colOff>
      <xdr:row>59</xdr:row>
      <xdr:rowOff>21057</xdr:rowOff>
    </xdr:to>
    <xdr:cxnSp macro="">
      <xdr:nvCxnSpPr>
        <xdr:cNvPr id="348" name="直線コネクタ 347"/>
        <xdr:cNvCxnSpPr/>
      </xdr:nvCxnSpPr>
      <xdr:spPr>
        <a:xfrm>
          <a:off x="10388600" y="10136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5872</xdr:rowOff>
    </xdr:from>
    <xdr:ext cx="599010" cy="259045"/>
    <xdr:sp macro="" textlink="">
      <xdr:nvSpPr>
        <xdr:cNvPr id="349" name="農林水産業費最大値テキスト"/>
        <xdr:cNvSpPr txBox="1"/>
      </xdr:nvSpPr>
      <xdr:spPr>
        <a:xfrm>
          <a:off x="10528300" y="840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59195</xdr:rowOff>
    </xdr:from>
    <xdr:to>
      <xdr:col>55</xdr:col>
      <xdr:colOff>88900</xdr:colOff>
      <xdr:row>50</xdr:row>
      <xdr:rowOff>59195</xdr:rowOff>
    </xdr:to>
    <xdr:cxnSp macro="">
      <xdr:nvCxnSpPr>
        <xdr:cNvPr id="350" name="直線コネクタ 349"/>
        <xdr:cNvCxnSpPr/>
      </xdr:nvCxnSpPr>
      <xdr:spPr>
        <a:xfrm>
          <a:off x="10388600" y="863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134176</xdr:rowOff>
    </xdr:from>
    <xdr:to>
      <xdr:col>55</xdr:col>
      <xdr:colOff>0</xdr:colOff>
      <xdr:row>55</xdr:row>
      <xdr:rowOff>157569</xdr:rowOff>
    </xdr:to>
    <xdr:cxnSp macro="">
      <xdr:nvCxnSpPr>
        <xdr:cNvPr id="351" name="直線コネクタ 350"/>
        <xdr:cNvCxnSpPr/>
      </xdr:nvCxnSpPr>
      <xdr:spPr>
        <a:xfrm flipV="1">
          <a:off x="9639300" y="9563926"/>
          <a:ext cx="838200" cy="2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119537</xdr:rowOff>
    </xdr:from>
    <xdr:ext cx="534377" cy="259045"/>
    <xdr:sp macro="" textlink="">
      <xdr:nvSpPr>
        <xdr:cNvPr id="352" name="農林水産業費平均値テキスト"/>
        <xdr:cNvSpPr txBox="1"/>
      </xdr:nvSpPr>
      <xdr:spPr>
        <a:xfrm>
          <a:off x="10528300" y="97207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141110</xdr:rowOff>
    </xdr:from>
    <xdr:to>
      <xdr:col>55</xdr:col>
      <xdr:colOff>50800</xdr:colOff>
      <xdr:row>57</xdr:row>
      <xdr:rowOff>71260</xdr:rowOff>
    </xdr:to>
    <xdr:sp macro="" textlink="">
      <xdr:nvSpPr>
        <xdr:cNvPr id="353" name="フローチャート: 判断 352"/>
        <xdr:cNvSpPr/>
      </xdr:nvSpPr>
      <xdr:spPr>
        <a:xfrm>
          <a:off x="10426700" y="974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79248</xdr:rowOff>
    </xdr:from>
    <xdr:to>
      <xdr:col>50</xdr:col>
      <xdr:colOff>114300</xdr:colOff>
      <xdr:row>55</xdr:row>
      <xdr:rowOff>157569</xdr:rowOff>
    </xdr:to>
    <xdr:cxnSp macro="">
      <xdr:nvCxnSpPr>
        <xdr:cNvPr id="354" name="直線コネクタ 353"/>
        <xdr:cNvCxnSpPr/>
      </xdr:nvCxnSpPr>
      <xdr:spPr>
        <a:xfrm>
          <a:off x="8750300" y="9508998"/>
          <a:ext cx="889000" cy="7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144767</xdr:rowOff>
    </xdr:from>
    <xdr:to>
      <xdr:col>50</xdr:col>
      <xdr:colOff>165100</xdr:colOff>
      <xdr:row>57</xdr:row>
      <xdr:rowOff>74917</xdr:rowOff>
    </xdr:to>
    <xdr:sp macro="" textlink="">
      <xdr:nvSpPr>
        <xdr:cNvPr id="355" name="フローチャート: 判断 354"/>
        <xdr:cNvSpPr/>
      </xdr:nvSpPr>
      <xdr:spPr>
        <a:xfrm>
          <a:off x="9588500" y="97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66044</xdr:rowOff>
    </xdr:from>
    <xdr:ext cx="534377" cy="259045"/>
    <xdr:sp macro="" textlink="">
      <xdr:nvSpPr>
        <xdr:cNvPr id="356" name="テキスト ボックス 355"/>
        <xdr:cNvSpPr txBox="1"/>
      </xdr:nvSpPr>
      <xdr:spPr>
        <a:xfrm>
          <a:off x="9372111" y="983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79248</xdr:rowOff>
    </xdr:from>
    <xdr:to>
      <xdr:col>45</xdr:col>
      <xdr:colOff>177800</xdr:colOff>
      <xdr:row>56</xdr:row>
      <xdr:rowOff>112471</xdr:rowOff>
    </xdr:to>
    <xdr:cxnSp macro="">
      <xdr:nvCxnSpPr>
        <xdr:cNvPr id="357" name="直線コネクタ 356"/>
        <xdr:cNvCxnSpPr/>
      </xdr:nvCxnSpPr>
      <xdr:spPr>
        <a:xfrm flipV="1">
          <a:off x="7861300" y="9508998"/>
          <a:ext cx="889000" cy="20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119647</xdr:rowOff>
    </xdr:from>
    <xdr:to>
      <xdr:col>46</xdr:col>
      <xdr:colOff>38100</xdr:colOff>
      <xdr:row>57</xdr:row>
      <xdr:rowOff>49797</xdr:rowOff>
    </xdr:to>
    <xdr:sp macro="" textlink="">
      <xdr:nvSpPr>
        <xdr:cNvPr id="358" name="フローチャート: 判断 357"/>
        <xdr:cNvSpPr/>
      </xdr:nvSpPr>
      <xdr:spPr>
        <a:xfrm>
          <a:off x="8699500" y="972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40924</xdr:rowOff>
    </xdr:from>
    <xdr:ext cx="534377" cy="259045"/>
    <xdr:sp macro="" textlink="">
      <xdr:nvSpPr>
        <xdr:cNvPr id="359" name="テキスト ボックス 358"/>
        <xdr:cNvSpPr txBox="1"/>
      </xdr:nvSpPr>
      <xdr:spPr>
        <a:xfrm>
          <a:off x="8483111" y="981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112471</xdr:rowOff>
    </xdr:from>
    <xdr:to>
      <xdr:col>41</xdr:col>
      <xdr:colOff>50800</xdr:colOff>
      <xdr:row>56</xdr:row>
      <xdr:rowOff>138265</xdr:rowOff>
    </xdr:to>
    <xdr:cxnSp macro="">
      <xdr:nvCxnSpPr>
        <xdr:cNvPr id="360" name="直線コネクタ 359"/>
        <xdr:cNvCxnSpPr/>
      </xdr:nvCxnSpPr>
      <xdr:spPr>
        <a:xfrm flipV="1">
          <a:off x="6972300" y="9713671"/>
          <a:ext cx="889000" cy="2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154242</xdr:rowOff>
    </xdr:from>
    <xdr:to>
      <xdr:col>41</xdr:col>
      <xdr:colOff>101600</xdr:colOff>
      <xdr:row>57</xdr:row>
      <xdr:rowOff>84392</xdr:rowOff>
    </xdr:to>
    <xdr:sp macro="" textlink="">
      <xdr:nvSpPr>
        <xdr:cNvPr id="361" name="フローチャート: 判断 360"/>
        <xdr:cNvSpPr/>
      </xdr:nvSpPr>
      <xdr:spPr>
        <a:xfrm>
          <a:off x="7810500" y="97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75519</xdr:rowOff>
    </xdr:from>
    <xdr:ext cx="534377" cy="259045"/>
    <xdr:sp macro="" textlink="">
      <xdr:nvSpPr>
        <xdr:cNvPr id="362" name="テキスト ボックス 361"/>
        <xdr:cNvSpPr txBox="1"/>
      </xdr:nvSpPr>
      <xdr:spPr>
        <a:xfrm>
          <a:off x="7594111" y="984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123393</xdr:rowOff>
    </xdr:from>
    <xdr:to>
      <xdr:col>36</xdr:col>
      <xdr:colOff>165100</xdr:colOff>
      <xdr:row>57</xdr:row>
      <xdr:rowOff>53543</xdr:rowOff>
    </xdr:to>
    <xdr:sp macro="" textlink="">
      <xdr:nvSpPr>
        <xdr:cNvPr id="363" name="フローチャート: 判断 362"/>
        <xdr:cNvSpPr/>
      </xdr:nvSpPr>
      <xdr:spPr>
        <a:xfrm>
          <a:off x="6921500" y="97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44670</xdr:rowOff>
    </xdr:from>
    <xdr:ext cx="534377" cy="259045"/>
    <xdr:sp macro="" textlink="">
      <xdr:nvSpPr>
        <xdr:cNvPr id="364" name="テキスト ボックス 363"/>
        <xdr:cNvSpPr txBox="1"/>
      </xdr:nvSpPr>
      <xdr:spPr>
        <a:xfrm>
          <a:off x="6705111" y="981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83376</xdr:rowOff>
    </xdr:from>
    <xdr:to>
      <xdr:col>55</xdr:col>
      <xdr:colOff>50800</xdr:colOff>
      <xdr:row>56</xdr:row>
      <xdr:rowOff>13526</xdr:rowOff>
    </xdr:to>
    <xdr:sp macro="" textlink="">
      <xdr:nvSpPr>
        <xdr:cNvPr id="370" name="楕円 369"/>
        <xdr:cNvSpPr/>
      </xdr:nvSpPr>
      <xdr:spPr>
        <a:xfrm>
          <a:off x="10426700" y="951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106253</xdr:rowOff>
    </xdr:from>
    <xdr:ext cx="534377" cy="259045"/>
    <xdr:sp macro="" textlink="">
      <xdr:nvSpPr>
        <xdr:cNvPr id="371" name="農林水産業費該当値テキスト"/>
        <xdr:cNvSpPr txBox="1"/>
      </xdr:nvSpPr>
      <xdr:spPr>
        <a:xfrm>
          <a:off x="10528300" y="936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106769</xdr:rowOff>
    </xdr:from>
    <xdr:to>
      <xdr:col>50</xdr:col>
      <xdr:colOff>165100</xdr:colOff>
      <xdr:row>56</xdr:row>
      <xdr:rowOff>36919</xdr:rowOff>
    </xdr:to>
    <xdr:sp macro="" textlink="">
      <xdr:nvSpPr>
        <xdr:cNvPr id="372" name="楕円 371"/>
        <xdr:cNvSpPr/>
      </xdr:nvSpPr>
      <xdr:spPr>
        <a:xfrm>
          <a:off x="9588500" y="953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53446</xdr:rowOff>
    </xdr:from>
    <xdr:ext cx="534377" cy="259045"/>
    <xdr:sp macro="" textlink="">
      <xdr:nvSpPr>
        <xdr:cNvPr id="373" name="テキスト ボックス 372"/>
        <xdr:cNvSpPr txBox="1"/>
      </xdr:nvSpPr>
      <xdr:spPr>
        <a:xfrm>
          <a:off x="9372111" y="931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28448</xdr:rowOff>
    </xdr:from>
    <xdr:to>
      <xdr:col>46</xdr:col>
      <xdr:colOff>38100</xdr:colOff>
      <xdr:row>55</xdr:row>
      <xdr:rowOff>130048</xdr:rowOff>
    </xdr:to>
    <xdr:sp macro="" textlink="">
      <xdr:nvSpPr>
        <xdr:cNvPr id="374" name="楕円 373"/>
        <xdr:cNvSpPr/>
      </xdr:nvSpPr>
      <xdr:spPr>
        <a:xfrm>
          <a:off x="8699500" y="945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146575</xdr:rowOff>
    </xdr:from>
    <xdr:ext cx="534377" cy="259045"/>
    <xdr:sp macro="" textlink="">
      <xdr:nvSpPr>
        <xdr:cNvPr id="375" name="テキスト ボックス 374"/>
        <xdr:cNvSpPr txBox="1"/>
      </xdr:nvSpPr>
      <xdr:spPr>
        <a:xfrm>
          <a:off x="8483111" y="923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61671</xdr:rowOff>
    </xdr:from>
    <xdr:to>
      <xdr:col>41</xdr:col>
      <xdr:colOff>101600</xdr:colOff>
      <xdr:row>56</xdr:row>
      <xdr:rowOff>163271</xdr:rowOff>
    </xdr:to>
    <xdr:sp macro="" textlink="">
      <xdr:nvSpPr>
        <xdr:cNvPr id="376" name="楕円 375"/>
        <xdr:cNvSpPr/>
      </xdr:nvSpPr>
      <xdr:spPr>
        <a:xfrm>
          <a:off x="7810500" y="966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8348</xdr:rowOff>
    </xdr:from>
    <xdr:ext cx="534377" cy="259045"/>
    <xdr:sp macro="" textlink="">
      <xdr:nvSpPr>
        <xdr:cNvPr id="377" name="テキスト ボックス 376"/>
        <xdr:cNvSpPr txBox="1"/>
      </xdr:nvSpPr>
      <xdr:spPr>
        <a:xfrm>
          <a:off x="7594111" y="943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87465</xdr:rowOff>
    </xdr:from>
    <xdr:to>
      <xdr:col>36</xdr:col>
      <xdr:colOff>165100</xdr:colOff>
      <xdr:row>57</xdr:row>
      <xdr:rowOff>17615</xdr:rowOff>
    </xdr:to>
    <xdr:sp macro="" textlink="">
      <xdr:nvSpPr>
        <xdr:cNvPr id="378" name="楕円 377"/>
        <xdr:cNvSpPr/>
      </xdr:nvSpPr>
      <xdr:spPr>
        <a:xfrm>
          <a:off x="6921500" y="968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34142</xdr:rowOff>
    </xdr:from>
    <xdr:ext cx="534377" cy="259045"/>
    <xdr:sp macro="" textlink="">
      <xdr:nvSpPr>
        <xdr:cNvPr id="379" name="テキスト ボックス 378"/>
        <xdr:cNvSpPr txBox="1"/>
      </xdr:nvSpPr>
      <xdr:spPr>
        <a:xfrm>
          <a:off x="6705111" y="946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57036</xdr:rowOff>
    </xdr:from>
    <xdr:to>
      <xdr:col>54</xdr:col>
      <xdr:colOff>189865</xdr:colOff>
      <xdr:row>79</xdr:row>
      <xdr:rowOff>34379</xdr:rowOff>
    </xdr:to>
    <xdr:cxnSp macro="">
      <xdr:nvCxnSpPr>
        <xdr:cNvPr id="403" name="直線コネクタ 402"/>
        <xdr:cNvCxnSpPr/>
      </xdr:nvCxnSpPr>
      <xdr:spPr>
        <a:xfrm flipV="1">
          <a:off x="10475595" y="12229986"/>
          <a:ext cx="1270" cy="134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38206</xdr:rowOff>
    </xdr:from>
    <xdr:ext cx="378565" cy="259045"/>
    <xdr:sp macro="" textlink="">
      <xdr:nvSpPr>
        <xdr:cNvPr id="404" name="商工費最小値テキスト"/>
        <xdr:cNvSpPr txBox="1"/>
      </xdr:nvSpPr>
      <xdr:spPr>
        <a:xfrm>
          <a:off x="10528300" y="13582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34379</xdr:rowOff>
    </xdr:from>
    <xdr:to>
      <xdr:col>55</xdr:col>
      <xdr:colOff>88900</xdr:colOff>
      <xdr:row>79</xdr:row>
      <xdr:rowOff>34379</xdr:rowOff>
    </xdr:to>
    <xdr:cxnSp macro="">
      <xdr:nvCxnSpPr>
        <xdr:cNvPr id="405" name="直線コネクタ 404"/>
        <xdr:cNvCxnSpPr/>
      </xdr:nvCxnSpPr>
      <xdr:spPr>
        <a:xfrm>
          <a:off x="10388600" y="1357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3713</xdr:rowOff>
    </xdr:from>
    <xdr:ext cx="599010" cy="259045"/>
    <xdr:sp macro="" textlink="">
      <xdr:nvSpPr>
        <xdr:cNvPr id="406" name="商工費最大値テキスト"/>
        <xdr:cNvSpPr txBox="1"/>
      </xdr:nvSpPr>
      <xdr:spPr>
        <a:xfrm>
          <a:off x="10528300" y="1200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57036</xdr:rowOff>
    </xdr:from>
    <xdr:to>
      <xdr:col>55</xdr:col>
      <xdr:colOff>88900</xdr:colOff>
      <xdr:row>71</xdr:row>
      <xdr:rowOff>57036</xdr:rowOff>
    </xdr:to>
    <xdr:cxnSp macro="">
      <xdr:nvCxnSpPr>
        <xdr:cNvPr id="407" name="直線コネクタ 406"/>
        <xdr:cNvCxnSpPr/>
      </xdr:nvCxnSpPr>
      <xdr:spPr>
        <a:xfrm>
          <a:off x="10388600" y="1222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118732</xdr:rowOff>
    </xdr:from>
    <xdr:to>
      <xdr:col>55</xdr:col>
      <xdr:colOff>0</xdr:colOff>
      <xdr:row>77</xdr:row>
      <xdr:rowOff>144844</xdr:rowOff>
    </xdr:to>
    <xdr:cxnSp macro="">
      <xdr:nvCxnSpPr>
        <xdr:cNvPr id="408" name="直線コネクタ 407"/>
        <xdr:cNvCxnSpPr/>
      </xdr:nvCxnSpPr>
      <xdr:spPr>
        <a:xfrm>
          <a:off x="9639300" y="13320382"/>
          <a:ext cx="838200" cy="2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76573</xdr:rowOff>
    </xdr:from>
    <xdr:ext cx="534377" cy="259045"/>
    <xdr:sp macro="" textlink="">
      <xdr:nvSpPr>
        <xdr:cNvPr id="409" name="商工費平均値テキスト"/>
        <xdr:cNvSpPr txBox="1"/>
      </xdr:nvSpPr>
      <xdr:spPr>
        <a:xfrm>
          <a:off x="10528300" y="13278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98146</xdr:rowOff>
    </xdr:from>
    <xdr:to>
      <xdr:col>55</xdr:col>
      <xdr:colOff>50800</xdr:colOff>
      <xdr:row>78</xdr:row>
      <xdr:rowOff>28296</xdr:rowOff>
    </xdr:to>
    <xdr:sp macro="" textlink="">
      <xdr:nvSpPr>
        <xdr:cNvPr id="410" name="フローチャート: 判断 409"/>
        <xdr:cNvSpPr/>
      </xdr:nvSpPr>
      <xdr:spPr>
        <a:xfrm>
          <a:off x="104267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23444</xdr:rowOff>
    </xdr:from>
    <xdr:to>
      <xdr:col>50</xdr:col>
      <xdr:colOff>114300</xdr:colOff>
      <xdr:row>77</xdr:row>
      <xdr:rowOff>118732</xdr:rowOff>
    </xdr:to>
    <xdr:cxnSp macro="">
      <xdr:nvCxnSpPr>
        <xdr:cNvPr id="411" name="直線コネクタ 410"/>
        <xdr:cNvCxnSpPr/>
      </xdr:nvCxnSpPr>
      <xdr:spPr>
        <a:xfrm>
          <a:off x="8750300" y="13053644"/>
          <a:ext cx="889000" cy="26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141185</xdr:rowOff>
    </xdr:from>
    <xdr:to>
      <xdr:col>50</xdr:col>
      <xdr:colOff>165100</xdr:colOff>
      <xdr:row>78</xdr:row>
      <xdr:rowOff>71335</xdr:rowOff>
    </xdr:to>
    <xdr:sp macro="" textlink="">
      <xdr:nvSpPr>
        <xdr:cNvPr id="412" name="フローチャート: 判断 411"/>
        <xdr:cNvSpPr/>
      </xdr:nvSpPr>
      <xdr:spPr>
        <a:xfrm>
          <a:off x="9588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62462</xdr:rowOff>
    </xdr:from>
    <xdr:ext cx="534377" cy="259045"/>
    <xdr:sp macro="" textlink="">
      <xdr:nvSpPr>
        <xdr:cNvPr id="413" name="テキスト ボックス 412"/>
        <xdr:cNvSpPr txBox="1"/>
      </xdr:nvSpPr>
      <xdr:spPr>
        <a:xfrm>
          <a:off x="9372111" y="1343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23444</xdr:rowOff>
    </xdr:from>
    <xdr:to>
      <xdr:col>45</xdr:col>
      <xdr:colOff>177800</xdr:colOff>
      <xdr:row>78</xdr:row>
      <xdr:rowOff>64605</xdr:rowOff>
    </xdr:to>
    <xdr:cxnSp macro="">
      <xdr:nvCxnSpPr>
        <xdr:cNvPr id="414" name="直線コネクタ 413"/>
        <xdr:cNvCxnSpPr/>
      </xdr:nvCxnSpPr>
      <xdr:spPr>
        <a:xfrm flipV="1">
          <a:off x="7861300" y="13053644"/>
          <a:ext cx="889000" cy="38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131787</xdr:rowOff>
    </xdr:from>
    <xdr:to>
      <xdr:col>46</xdr:col>
      <xdr:colOff>38100</xdr:colOff>
      <xdr:row>78</xdr:row>
      <xdr:rowOff>61937</xdr:rowOff>
    </xdr:to>
    <xdr:sp macro="" textlink="">
      <xdr:nvSpPr>
        <xdr:cNvPr id="415" name="フローチャート: 判断 414"/>
        <xdr:cNvSpPr/>
      </xdr:nvSpPr>
      <xdr:spPr>
        <a:xfrm>
          <a:off x="8699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53064</xdr:rowOff>
    </xdr:from>
    <xdr:ext cx="534377" cy="259045"/>
    <xdr:sp macro="" textlink="">
      <xdr:nvSpPr>
        <xdr:cNvPr id="416" name="テキスト ボックス 415"/>
        <xdr:cNvSpPr txBox="1"/>
      </xdr:nvSpPr>
      <xdr:spPr>
        <a:xfrm>
          <a:off x="8483111" y="1342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64605</xdr:rowOff>
    </xdr:from>
    <xdr:to>
      <xdr:col>41</xdr:col>
      <xdr:colOff>50800</xdr:colOff>
      <xdr:row>78</xdr:row>
      <xdr:rowOff>126340</xdr:rowOff>
    </xdr:to>
    <xdr:cxnSp macro="">
      <xdr:nvCxnSpPr>
        <xdr:cNvPr id="417" name="直線コネクタ 416"/>
        <xdr:cNvCxnSpPr/>
      </xdr:nvCxnSpPr>
      <xdr:spPr>
        <a:xfrm flipV="1">
          <a:off x="6972300" y="13437705"/>
          <a:ext cx="889000" cy="6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166663</xdr:rowOff>
    </xdr:from>
    <xdr:to>
      <xdr:col>41</xdr:col>
      <xdr:colOff>101600</xdr:colOff>
      <xdr:row>78</xdr:row>
      <xdr:rowOff>96813</xdr:rowOff>
    </xdr:to>
    <xdr:sp macro="" textlink="">
      <xdr:nvSpPr>
        <xdr:cNvPr id="418" name="フローチャート: 判断 417"/>
        <xdr:cNvSpPr/>
      </xdr:nvSpPr>
      <xdr:spPr>
        <a:xfrm>
          <a:off x="7810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113340</xdr:rowOff>
    </xdr:from>
    <xdr:ext cx="534377" cy="259045"/>
    <xdr:sp macro="" textlink="">
      <xdr:nvSpPr>
        <xdr:cNvPr id="419" name="テキスト ボックス 418"/>
        <xdr:cNvSpPr txBox="1"/>
      </xdr:nvSpPr>
      <xdr:spPr>
        <a:xfrm>
          <a:off x="7594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159144</xdr:rowOff>
    </xdr:from>
    <xdr:to>
      <xdr:col>36</xdr:col>
      <xdr:colOff>165100</xdr:colOff>
      <xdr:row>78</xdr:row>
      <xdr:rowOff>89294</xdr:rowOff>
    </xdr:to>
    <xdr:sp macro="" textlink="">
      <xdr:nvSpPr>
        <xdr:cNvPr id="420" name="フローチャート: 判断 419"/>
        <xdr:cNvSpPr/>
      </xdr:nvSpPr>
      <xdr:spPr>
        <a:xfrm>
          <a:off x="6921500" y="1336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105821</xdr:rowOff>
    </xdr:from>
    <xdr:ext cx="534377" cy="259045"/>
    <xdr:sp macro="" textlink="">
      <xdr:nvSpPr>
        <xdr:cNvPr id="421" name="テキスト ボックス 420"/>
        <xdr:cNvSpPr txBox="1"/>
      </xdr:nvSpPr>
      <xdr:spPr>
        <a:xfrm>
          <a:off x="6705111" y="1313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94044</xdr:rowOff>
    </xdr:from>
    <xdr:to>
      <xdr:col>55</xdr:col>
      <xdr:colOff>50800</xdr:colOff>
      <xdr:row>78</xdr:row>
      <xdr:rowOff>24194</xdr:rowOff>
    </xdr:to>
    <xdr:sp macro="" textlink="">
      <xdr:nvSpPr>
        <xdr:cNvPr id="427" name="楕円 426"/>
        <xdr:cNvSpPr/>
      </xdr:nvSpPr>
      <xdr:spPr>
        <a:xfrm>
          <a:off x="10426700" y="1329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116921</xdr:rowOff>
    </xdr:from>
    <xdr:ext cx="534377" cy="259045"/>
    <xdr:sp macro="" textlink="">
      <xdr:nvSpPr>
        <xdr:cNvPr id="428" name="商工費該当値テキスト"/>
        <xdr:cNvSpPr txBox="1"/>
      </xdr:nvSpPr>
      <xdr:spPr>
        <a:xfrm>
          <a:off x="10528300" y="1314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67932</xdr:rowOff>
    </xdr:from>
    <xdr:to>
      <xdr:col>50</xdr:col>
      <xdr:colOff>165100</xdr:colOff>
      <xdr:row>77</xdr:row>
      <xdr:rowOff>169532</xdr:rowOff>
    </xdr:to>
    <xdr:sp macro="" textlink="">
      <xdr:nvSpPr>
        <xdr:cNvPr id="429" name="楕円 428"/>
        <xdr:cNvSpPr/>
      </xdr:nvSpPr>
      <xdr:spPr>
        <a:xfrm>
          <a:off x="9588500" y="1326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14609</xdr:rowOff>
    </xdr:from>
    <xdr:ext cx="534377" cy="259045"/>
    <xdr:sp macro="" textlink="">
      <xdr:nvSpPr>
        <xdr:cNvPr id="430" name="テキスト ボックス 429"/>
        <xdr:cNvSpPr txBox="1"/>
      </xdr:nvSpPr>
      <xdr:spPr>
        <a:xfrm>
          <a:off x="9372111" y="1304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144094</xdr:rowOff>
    </xdr:from>
    <xdr:to>
      <xdr:col>46</xdr:col>
      <xdr:colOff>38100</xdr:colOff>
      <xdr:row>76</xdr:row>
      <xdr:rowOff>74244</xdr:rowOff>
    </xdr:to>
    <xdr:sp macro="" textlink="">
      <xdr:nvSpPr>
        <xdr:cNvPr id="431" name="楕円 430"/>
        <xdr:cNvSpPr/>
      </xdr:nvSpPr>
      <xdr:spPr>
        <a:xfrm>
          <a:off x="8699500" y="1300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90771</xdr:rowOff>
    </xdr:from>
    <xdr:ext cx="534377" cy="259045"/>
    <xdr:sp macro="" textlink="">
      <xdr:nvSpPr>
        <xdr:cNvPr id="432" name="テキスト ボックス 431"/>
        <xdr:cNvSpPr txBox="1"/>
      </xdr:nvSpPr>
      <xdr:spPr>
        <a:xfrm>
          <a:off x="8483111" y="1277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13805</xdr:rowOff>
    </xdr:from>
    <xdr:to>
      <xdr:col>41</xdr:col>
      <xdr:colOff>101600</xdr:colOff>
      <xdr:row>78</xdr:row>
      <xdr:rowOff>115405</xdr:rowOff>
    </xdr:to>
    <xdr:sp macro="" textlink="">
      <xdr:nvSpPr>
        <xdr:cNvPr id="433" name="楕円 432"/>
        <xdr:cNvSpPr/>
      </xdr:nvSpPr>
      <xdr:spPr>
        <a:xfrm>
          <a:off x="7810500" y="1338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106532</xdr:rowOff>
    </xdr:from>
    <xdr:ext cx="534377" cy="259045"/>
    <xdr:sp macro="" textlink="">
      <xdr:nvSpPr>
        <xdr:cNvPr id="434" name="テキスト ボックス 433"/>
        <xdr:cNvSpPr txBox="1"/>
      </xdr:nvSpPr>
      <xdr:spPr>
        <a:xfrm>
          <a:off x="7594111" y="1347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75540</xdr:rowOff>
    </xdr:from>
    <xdr:to>
      <xdr:col>36</xdr:col>
      <xdr:colOff>165100</xdr:colOff>
      <xdr:row>79</xdr:row>
      <xdr:rowOff>5690</xdr:rowOff>
    </xdr:to>
    <xdr:sp macro="" textlink="">
      <xdr:nvSpPr>
        <xdr:cNvPr id="435" name="楕円 434"/>
        <xdr:cNvSpPr/>
      </xdr:nvSpPr>
      <xdr:spPr>
        <a:xfrm>
          <a:off x="6921500" y="1344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168267</xdr:rowOff>
    </xdr:from>
    <xdr:ext cx="469744" cy="259045"/>
    <xdr:sp macro="" textlink="">
      <xdr:nvSpPr>
        <xdr:cNvPr id="436" name="テキスト ボックス 435"/>
        <xdr:cNvSpPr txBox="1"/>
      </xdr:nvSpPr>
      <xdr:spPr>
        <a:xfrm>
          <a:off x="6737428" y="1354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94391</xdr:rowOff>
    </xdr:from>
    <xdr:to>
      <xdr:col>54</xdr:col>
      <xdr:colOff>189865</xdr:colOff>
      <xdr:row>98</xdr:row>
      <xdr:rowOff>79355</xdr:rowOff>
    </xdr:to>
    <xdr:cxnSp macro="">
      <xdr:nvCxnSpPr>
        <xdr:cNvPr id="458" name="直線コネクタ 457"/>
        <xdr:cNvCxnSpPr/>
      </xdr:nvCxnSpPr>
      <xdr:spPr>
        <a:xfrm flipV="1">
          <a:off x="10475595" y="15867791"/>
          <a:ext cx="1270" cy="1013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83182</xdr:rowOff>
    </xdr:from>
    <xdr:ext cx="534377" cy="259045"/>
    <xdr:sp macro="" textlink="">
      <xdr:nvSpPr>
        <xdr:cNvPr id="459" name="土木費最小値テキスト"/>
        <xdr:cNvSpPr txBox="1"/>
      </xdr:nvSpPr>
      <xdr:spPr>
        <a:xfrm>
          <a:off x="10528300" y="1688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79355</xdr:rowOff>
    </xdr:from>
    <xdr:to>
      <xdr:col>55</xdr:col>
      <xdr:colOff>88900</xdr:colOff>
      <xdr:row>98</xdr:row>
      <xdr:rowOff>79355</xdr:rowOff>
    </xdr:to>
    <xdr:cxnSp macro="">
      <xdr:nvCxnSpPr>
        <xdr:cNvPr id="460" name="直線コネクタ 459"/>
        <xdr:cNvCxnSpPr/>
      </xdr:nvCxnSpPr>
      <xdr:spPr>
        <a:xfrm>
          <a:off x="10388600" y="16881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41068</xdr:rowOff>
    </xdr:from>
    <xdr:ext cx="599010" cy="259045"/>
    <xdr:sp macro="" textlink="">
      <xdr:nvSpPr>
        <xdr:cNvPr id="461" name="土木費最大値テキスト"/>
        <xdr:cNvSpPr txBox="1"/>
      </xdr:nvSpPr>
      <xdr:spPr>
        <a:xfrm>
          <a:off x="10528300" y="1564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94391</xdr:rowOff>
    </xdr:from>
    <xdr:to>
      <xdr:col>55</xdr:col>
      <xdr:colOff>88900</xdr:colOff>
      <xdr:row>92</xdr:row>
      <xdr:rowOff>94391</xdr:rowOff>
    </xdr:to>
    <xdr:cxnSp macro="">
      <xdr:nvCxnSpPr>
        <xdr:cNvPr id="462" name="直線コネクタ 461"/>
        <xdr:cNvCxnSpPr/>
      </xdr:nvCxnSpPr>
      <xdr:spPr>
        <a:xfrm>
          <a:off x="10388600" y="15867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158459</xdr:rowOff>
    </xdr:from>
    <xdr:to>
      <xdr:col>55</xdr:col>
      <xdr:colOff>0</xdr:colOff>
      <xdr:row>97</xdr:row>
      <xdr:rowOff>41759</xdr:rowOff>
    </xdr:to>
    <xdr:cxnSp macro="">
      <xdr:nvCxnSpPr>
        <xdr:cNvPr id="463" name="直線コネクタ 462"/>
        <xdr:cNvCxnSpPr/>
      </xdr:nvCxnSpPr>
      <xdr:spPr>
        <a:xfrm flipV="1">
          <a:off x="9639300" y="16617659"/>
          <a:ext cx="838200" cy="5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149330</xdr:rowOff>
    </xdr:from>
    <xdr:ext cx="534377" cy="259045"/>
    <xdr:sp macro="" textlink="">
      <xdr:nvSpPr>
        <xdr:cNvPr id="464" name="土木費平均値テキスト"/>
        <xdr:cNvSpPr txBox="1"/>
      </xdr:nvSpPr>
      <xdr:spPr>
        <a:xfrm>
          <a:off x="10528300" y="16608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170903</xdr:rowOff>
    </xdr:from>
    <xdr:to>
      <xdr:col>55</xdr:col>
      <xdr:colOff>50800</xdr:colOff>
      <xdr:row>97</xdr:row>
      <xdr:rowOff>101053</xdr:rowOff>
    </xdr:to>
    <xdr:sp macro="" textlink="">
      <xdr:nvSpPr>
        <xdr:cNvPr id="465" name="フローチャート: 判断 464"/>
        <xdr:cNvSpPr/>
      </xdr:nvSpPr>
      <xdr:spPr>
        <a:xfrm>
          <a:off x="104267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41759</xdr:rowOff>
    </xdr:from>
    <xdr:to>
      <xdr:col>50</xdr:col>
      <xdr:colOff>114300</xdr:colOff>
      <xdr:row>97</xdr:row>
      <xdr:rowOff>59485</xdr:rowOff>
    </xdr:to>
    <xdr:cxnSp macro="">
      <xdr:nvCxnSpPr>
        <xdr:cNvPr id="466" name="直線コネクタ 465"/>
        <xdr:cNvCxnSpPr/>
      </xdr:nvCxnSpPr>
      <xdr:spPr>
        <a:xfrm flipV="1">
          <a:off x="8750300" y="16672409"/>
          <a:ext cx="889000" cy="1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161128</xdr:rowOff>
    </xdr:from>
    <xdr:to>
      <xdr:col>50</xdr:col>
      <xdr:colOff>165100</xdr:colOff>
      <xdr:row>97</xdr:row>
      <xdr:rowOff>91278</xdr:rowOff>
    </xdr:to>
    <xdr:sp macro="" textlink="">
      <xdr:nvSpPr>
        <xdr:cNvPr id="467" name="フローチャート: 判断 466"/>
        <xdr:cNvSpPr/>
      </xdr:nvSpPr>
      <xdr:spPr>
        <a:xfrm>
          <a:off x="9588500" y="1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107805</xdr:rowOff>
    </xdr:from>
    <xdr:ext cx="534377" cy="259045"/>
    <xdr:sp macro="" textlink="">
      <xdr:nvSpPr>
        <xdr:cNvPr id="468" name="テキスト ボックス 467"/>
        <xdr:cNvSpPr txBox="1"/>
      </xdr:nvSpPr>
      <xdr:spPr>
        <a:xfrm>
          <a:off x="9372111" y="1639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32003</xdr:rowOff>
    </xdr:from>
    <xdr:to>
      <xdr:col>45</xdr:col>
      <xdr:colOff>177800</xdr:colOff>
      <xdr:row>97</xdr:row>
      <xdr:rowOff>59485</xdr:rowOff>
    </xdr:to>
    <xdr:cxnSp macro="">
      <xdr:nvCxnSpPr>
        <xdr:cNvPr id="469" name="直線コネクタ 468"/>
        <xdr:cNvCxnSpPr/>
      </xdr:nvCxnSpPr>
      <xdr:spPr>
        <a:xfrm>
          <a:off x="7861300" y="16662653"/>
          <a:ext cx="889000" cy="2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1191</xdr:rowOff>
    </xdr:from>
    <xdr:to>
      <xdr:col>46</xdr:col>
      <xdr:colOff>38100</xdr:colOff>
      <xdr:row>97</xdr:row>
      <xdr:rowOff>102791</xdr:rowOff>
    </xdr:to>
    <xdr:sp macro="" textlink="">
      <xdr:nvSpPr>
        <xdr:cNvPr id="470" name="フローチャート: 判断 469"/>
        <xdr:cNvSpPr/>
      </xdr:nvSpPr>
      <xdr:spPr>
        <a:xfrm>
          <a:off x="8699500" y="1663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119318</xdr:rowOff>
    </xdr:from>
    <xdr:ext cx="534377" cy="259045"/>
    <xdr:sp macro="" textlink="">
      <xdr:nvSpPr>
        <xdr:cNvPr id="471" name="テキスト ボックス 470"/>
        <xdr:cNvSpPr txBox="1"/>
      </xdr:nvSpPr>
      <xdr:spPr>
        <a:xfrm>
          <a:off x="8483111" y="1640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32003</xdr:rowOff>
    </xdr:from>
    <xdr:to>
      <xdr:col>41</xdr:col>
      <xdr:colOff>50800</xdr:colOff>
      <xdr:row>97</xdr:row>
      <xdr:rowOff>69269</xdr:rowOff>
    </xdr:to>
    <xdr:cxnSp macro="">
      <xdr:nvCxnSpPr>
        <xdr:cNvPr id="472" name="直線コネクタ 471"/>
        <xdr:cNvCxnSpPr/>
      </xdr:nvCxnSpPr>
      <xdr:spPr>
        <a:xfrm flipV="1">
          <a:off x="6972300" y="16662653"/>
          <a:ext cx="889000" cy="3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19048</xdr:rowOff>
    </xdr:from>
    <xdr:to>
      <xdr:col>41</xdr:col>
      <xdr:colOff>101600</xdr:colOff>
      <xdr:row>97</xdr:row>
      <xdr:rowOff>120648</xdr:rowOff>
    </xdr:to>
    <xdr:sp macro="" textlink="">
      <xdr:nvSpPr>
        <xdr:cNvPr id="473" name="フローチャート: 判断 472"/>
        <xdr:cNvSpPr/>
      </xdr:nvSpPr>
      <xdr:spPr>
        <a:xfrm>
          <a:off x="78105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111775</xdr:rowOff>
    </xdr:from>
    <xdr:ext cx="534377" cy="259045"/>
    <xdr:sp macro="" textlink="">
      <xdr:nvSpPr>
        <xdr:cNvPr id="474" name="テキスト ボックス 473"/>
        <xdr:cNvSpPr txBox="1"/>
      </xdr:nvSpPr>
      <xdr:spPr>
        <a:xfrm>
          <a:off x="7594111" y="1674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7062</xdr:rowOff>
    </xdr:from>
    <xdr:to>
      <xdr:col>36</xdr:col>
      <xdr:colOff>165100</xdr:colOff>
      <xdr:row>97</xdr:row>
      <xdr:rowOff>108662</xdr:rowOff>
    </xdr:to>
    <xdr:sp macro="" textlink="">
      <xdr:nvSpPr>
        <xdr:cNvPr id="475" name="フローチャート: 判断 474"/>
        <xdr:cNvSpPr/>
      </xdr:nvSpPr>
      <xdr:spPr>
        <a:xfrm>
          <a:off x="69215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125189</xdr:rowOff>
    </xdr:from>
    <xdr:ext cx="534377" cy="259045"/>
    <xdr:sp macro="" textlink="">
      <xdr:nvSpPr>
        <xdr:cNvPr id="476" name="テキスト ボックス 475"/>
        <xdr:cNvSpPr txBox="1"/>
      </xdr:nvSpPr>
      <xdr:spPr>
        <a:xfrm>
          <a:off x="6705111" y="1641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107659</xdr:rowOff>
    </xdr:from>
    <xdr:to>
      <xdr:col>55</xdr:col>
      <xdr:colOff>50800</xdr:colOff>
      <xdr:row>97</xdr:row>
      <xdr:rowOff>37809</xdr:rowOff>
    </xdr:to>
    <xdr:sp macro="" textlink="">
      <xdr:nvSpPr>
        <xdr:cNvPr id="482" name="楕円 481"/>
        <xdr:cNvSpPr/>
      </xdr:nvSpPr>
      <xdr:spPr>
        <a:xfrm>
          <a:off x="10426700" y="1656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130536</xdr:rowOff>
    </xdr:from>
    <xdr:ext cx="534377" cy="259045"/>
    <xdr:sp macro="" textlink="">
      <xdr:nvSpPr>
        <xdr:cNvPr id="483" name="土木費該当値テキスト"/>
        <xdr:cNvSpPr txBox="1"/>
      </xdr:nvSpPr>
      <xdr:spPr>
        <a:xfrm>
          <a:off x="10528300" y="1641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162409</xdr:rowOff>
    </xdr:from>
    <xdr:to>
      <xdr:col>50</xdr:col>
      <xdr:colOff>165100</xdr:colOff>
      <xdr:row>97</xdr:row>
      <xdr:rowOff>92559</xdr:rowOff>
    </xdr:to>
    <xdr:sp macro="" textlink="">
      <xdr:nvSpPr>
        <xdr:cNvPr id="484" name="楕円 483"/>
        <xdr:cNvSpPr/>
      </xdr:nvSpPr>
      <xdr:spPr>
        <a:xfrm>
          <a:off x="9588500" y="1662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83686</xdr:rowOff>
    </xdr:from>
    <xdr:ext cx="534377" cy="259045"/>
    <xdr:sp macro="" textlink="">
      <xdr:nvSpPr>
        <xdr:cNvPr id="485" name="テキスト ボックス 484"/>
        <xdr:cNvSpPr txBox="1"/>
      </xdr:nvSpPr>
      <xdr:spPr>
        <a:xfrm>
          <a:off x="9372111" y="1671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8685</xdr:rowOff>
    </xdr:from>
    <xdr:to>
      <xdr:col>46</xdr:col>
      <xdr:colOff>38100</xdr:colOff>
      <xdr:row>97</xdr:row>
      <xdr:rowOff>110285</xdr:rowOff>
    </xdr:to>
    <xdr:sp macro="" textlink="">
      <xdr:nvSpPr>
        <xdr:cNvPr id="486" name="楕円 485"/>
        <xdr:cNvSpPr/>
      </xdr:nvSpPr>
      <xdr:spPr>
        <a:xfrm>
          <a:off x="8699500" y="1663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101412</xdr:rowOff>
    </xdr:from>
    <xdr:ext cx="534377" cy="259045"/>
    <xdr:sp macro="" textlink="">
      <xdr:nvSpPr>
        <xdr:cNvPr id="487" name="テキスト ボックス 486"/>
        <xdr:cNvSpPr txBox="1"/>
      </xdr:nvSpPr>
      <xdr:spPr>
        <a:xfrm>
          <a:off x="8483111" y="1673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152653</xdr:rowOff>
    </xdr:from>
    <xdr:to>
      <xdr:col>41</xdr:col>
      <xdr:colOff>101600</xdr:colOff>
      <xdr:row>97</xdr:row>
      <xdr:rowOff>82803</xdr:rowOff>
    </xdr:to>
    <xdr:sp macro="" textlink="">
      <xdr:nvSpPr>
        <xdr:cNvPr id="488" name="楕円 487"/>
        <xdr:cNvSpPr/>
      </xdr:nvSpPr>
      <xdr:spPr>
        <a:xfrm>
          <a:off x="7810500" y="1661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99330</xdr:rowOff>
    </xdr:from>
    <xdr:ext cx="534377" cy="259045"/>
    <xdr:sp macro="" textlink="">
      <xdr:nvSpPr>
        <xdr:cNvPr id="489" name="テキスト ボックス 488"/>
        <xdr:cNvSpPr txBox="1"/>
      </xdr:nvSpPr>
      <xdr:spPr>
        <a:xfrm>
          <a:off x="7594111" y="1638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18469</xdr:rowOff>
    </xdr:from>
    <xdr:to>
      <xdr:col>36</xdr:col>
      <xdr:colOff>165100</xdr:colOff>
      <xdr:row>97</xdr:row>
      <xdr:rowOff>120069</xdr:rowOff>
    </xdr:to>
    <xdr:sp macro="" textlink="">
      <xdr:nvSpPr>
        <xdr:cNvPr id="490" name="楕円 489"/>
        <xdr:cNvSpPr/>
      </xdr:nvSpPr>
      <xdr:spPr>
        <a:xfrm>
          <a:off x="6921500" y="1664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111196</xdr:rowOff>
    </xdr:from>
    <xdr:ext cx="534377" cy="259045"/>
    <xdr:sp macro="" textlink="">
      <xdr:nvSpPr>
        <xdr:cNvPr id="491" name="テキスト ボックス 490"/>
        <xdr:cNvSpPr txBox="1"/>
      </xdr:nvSpPr>
      <xdr:spPr>
        <a:xfrm>
          <a:off x="6705111" y="167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139069</xdr:rowOff>
    </xdr:from>
    <xdr:to>
      <xdr:col>85</xdr:col>
      <xdr:colOff>126364</xdr:colOff>
      <xdr:row>38</xdr:row>
      <xdr:rowOff>120432</xdr:rowOff>
    </xdr:to>
    <xdr:cxnSp macro="">
      <xdr:nvCxnSpPr>
        <xdr:cNvPr id="517" name="直線コネクタ 516"/>
        <xdr:cNvCxnSpPr/>
      </xdr:nvCxnSpPr>
      <xdr:spPr>
        <a:xfrm flipV="1">
          <a:off x="16317595" y="5282569"/>
          <a:ext cx="1269" cy="1352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124259</xdr:rowOff>
    </xdr:from>
    <xdr:ext cx="534377" cy="259045"/>
    <xdr:sp macro="" textlink="">
      <xdr:nvSpPr>
        <xdr:cNvPr id="518" name="消防費最小値テキスト"/>
        <xdr:cNvSpPr txBox="1"/>
      </xdr:nvSpPr>
      <xdr:spPr>
        <a:xfrm>
          <a:off x="16370300" y="66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120432</xdr:rowOff>
    </xdr:from>
    <xdr:to>
      <xdr:col>86</xdr:col>
      <xdr:colOff>25400</xdr:colOff>
      <xdr:row>38</xdr:row>
      <xdr:rowOff>120432</xdr:rowOff>
    </xdr:to>
    <xdr:cxnSp macro="">
      <xdr:nvCxnSpPr>
        <xdr:cNvPr id="519" name="直線コネクタ 518"/>
        <xdr:cNvCxnSpPr/>
      </xdr:nvCxnSpPr>
      <xdr:spPr>
        <a:xfrm>
          <a:off x="16230600" y="663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85746</xdr:rowOff>
    </xdr:from>
    <xdr:ext cx="599010" cy="259045"/>
    <xdr:sp macro="" textlink="">
      <xdr:nvSpPr>
        <xdr:cNvPr id="520" name="消防費最大値テキスト"/>
        <xdr:cNvSpPr txBox="1"/>
      </xdr:nvSpPr>
      <xdr:spPr>
        <a:xfrm>
          <a:off x="16370300" y="505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139069</xdr:rowOff>
    </xdr:from>
    <xdr:to>
      <xdr:col>86</xdr:col>
      <xdr:colOff>25400</xdr:colOff>
      <xdr:row>30</xdr:row>
      <xdr:rowOff>139069</xdr:rowOff>
    </xdr:to>
    <xdr:cxnSp macro="">
      <xdr:nvCxnSpPr>
        <xdr:cNvPr id="521" name="直線コネクタ 520"/>
        <xdr:cNvCxnSpPr/>
      </xdr:nvCxnSpPr>
      <xdr:spPr>
        <a:xfrm>
          <a:off x="16230600" y="528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138938</xdr:rowOff>
    </xdr:from>
    <xdr:to>
      <xdr:col>85</xdr:col>
      <xdr:colOff>127000</xdr:colOff>
      <xdr:row>37</xdr:row>
      <xdr:rowOff>10976</xdr:rowOff>
    </xdr:to>
    <xdr:cxnSp macro="">
      <xdr:nvCxnSpPr>
        <xdr:cNvPr id="522" name="直線コネクタ 521"/>
        <xdr:cNvCxnSpPr/>
      </xdr:nvCxnSpPr>
      <xdr:spPr>
        <a:xfrm flipV="1">
          <a:off x="15481300" y="6311138"/>
          <a:ext cx="838200" cy="4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65945</xdr:rowOff>
    </xdr:from>
    <xdr:ext cx="534377" cy="259045"/>
    <xdr:sp macro="" textlink="">
      <xdr:nvSpPr>
        <xdr:cNvPr id="523" name="消防費平均値テキスト"/>
        <xdr:cNvSpPr txBox="1"/>
      </xdr:nvSpPr>
      <xdr:spPr>
        <a:xfrm>
          <a:off x="16370300" y="6409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87518</xdr:rowOff>
    </xdr:from>
    <xdr:to>
      <xdr:col>85</xdr:col>
      <xdr:colOff>177800</xdr:colOff>
      <xdr:row>38</xdr:row>
      <xdr:rowOff>17667</xdr:rowOff>
    </xdr:to>
    <xdr:sp macro="" textlink="">
      <xdr:nvSpPr>
        <xdr:cNvPr id="524" name="フローチャート: 判断 523"/>
        <xdr:cNvSpPr/>
      </xdr:nvSpPr>
      <xdr:spPr>
        <a:xfrm>
          <a:off x="162687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10976</xdr:rowOff>
    </xdr:from>
    <xdr:to>
      <xdr:col>81</xdr:col>
      <xdr:colOff>50800</xdr:colOff>
      <xdr:row>37</xdr:row>
      <xdr:rowOff>57393</xdr:rowOff>
    </xdr:to>
    <xdr:cxnSp macro="">
      <xdr:nvCxnSpPr>
        <xdr:cNvPr id="525" name="直線コネクタ 524"/>
        <xdr:cNvCxnSpPr/>
      </xdr:nvCxnSpPr>
      <xdr:spPr>
        <a:xfrm flipV="1">
          <a:off x="14592300" y="6354626"/>
          <a:ext cx="889000" cy="4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81335</xdr:rowOff>
    </xdr:from>
    <xdr:to>
      <xdr:col>81</xdr:col>
      <xdr:colOff>101600</xdr:colOff>
      <xdr:row>38</xdr:row>
      <xdr:rowOff>11485</xdr:rowOff>
    </xdr:to>
    <xdr:sp macro="" textlink="">
      <xdr:nvSpPr>
        <xdr:cNvPr id="526" name="フローチャート: 判断 525"/>
        <xdr:cNvSpPr/>
      </xdr:nvSpPr>
      <xdr:spPr>
        <a:xfrm>
          <a:off x="15430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2612</xdr:rowOff>
    </xdr:from>
    <xdr:ext cx="534377" cy="259045"/>
    <xdr:sp macro="" textlink="">
      <xdr:nvSpPr>
        <xdr:cNvPr id="527" name="テキスト ボックス 526"/>
        <xdr:cNvSpPr txBox="1"/>
      </xdr:nvSpPr>
      <xdr:spPr>
        <a:xfrm>
          <a:off x="15214111" y="651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57393</xdr:rowOff>
    </xdr:from>
    <xdr:to>
      <xdr:col>76</xdr:col>
      <xdr:colOff>114300</xdr:colOff>
      <xdr:row>37</xdr:row>
      <xdr:rowOff>101535</xdr:rowOff>
    </xdr:to>
    <xdr:cxnSp macro="">
      <xdr:nvCxnSpPr>
        <xdr:cNvPr id="528" name="直線コネクタ 527"/>
        <xdr:cNvCxnSpPr/>
      </xdr:nvCxnSpPr>
      <xdr:spPr>
        <a:xfrm flipV="1">
          <a:off x="13703300" y="6401043"/>
          <a:ext cx="889000" cy="4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113665</xdr:rowOff>
    </xdr:from>
    <xdr:to>
      <xdr:col>76</xdr:col>
      <xdr:colOff>165100</xdr:colOff>
      <xdr:row>38</xdr:row>
      <xdr:rowOff>43815</xdr:rowOff>
    </xdr:to>
    <xdr:sp macro="" textlink="">
      <xdr:nvSpPr>
        <xdr:cNvPr id="529" name="フローチャート: 判断 528"/>
        <xdr:cNvSpPr/>
      </xdr:nvSpPr>
      <xdr:spPr>
        <a:xfrm>
          <a:off x="14541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34942</xdr:rowOff>
    </xdr:from>
    <xdr:ext cx="534377" cy="259045"/>
    <xdr:sp macro="" textlink="">
      <xdr:nvSpPr>
        <xdr:cNvPr id="530" name="テキスト ボックス 529"/>
        <xdr:cNvSpPr txBox="1"/>
      </xdr:nvSpPr>
      <xdr:spPr>
        <a:xfrm>
          <a:off x="14325111" y="655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101535</xdr:rowOff>
    </xdr:from>
    <xdr:to>
      <xdr:col>71</xdr:col>
      <xdr:colOff>177800</xdr:colOff>
      <xdr:row>37</xdr:row>
      <xdr:rowOff>144707</xdr:rowOff>
    </xdr:to>
    <xdr:cxnSp macro="">
      <xdr:nvCxnSpPr>
        <xdr:cNvPr id="531" name="直線コネクタ 530"/>
        <xdr:cNvCxnSpPr/>
      </xdr:nvCxnSpPr>
      <xdr:spPr>
        <a:xfrm flipV="1">
          <a:off x="12814300" y="6445185"/>
          <a:ext cx="889000" cy="4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117377</xdr:rowOff>
    </xdr:from>
    <xdr:to>
      <xdr:col>72</xdr:col>
      <xdr:colOff>38100</xdr:colOff>
      <xdr:row>38</xdr:row>
      <xdr:rowOff>47527</xdr:rowOff>
    </xdr:to>
    <xdr:sp macro="" textlink="">
      <xdr:nvSpPr>
        <xdr:cNvPr id="532" name="フローチャート: 判断 531"/>
        <xdr:cNvSpPr/>
      </xdr:nvSpPr>
      <xdr:spPr>
        <a:xfrm>
          <a:off x="13652500" y="646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38654</xdr:rowOff>
    </xdr:from>
    <xdr:ext cx="534377" cy="259045"/>
    <xdr:sp macro="" textlink="">
      <xdr:nvSpPr>
        <xdr:cNvPr id="533" name="テキスト ボックス 532"/>
        <xdr:cNvSpPr txBox="1"/>
      </xdr:nvSpPr>
      <xdr:spPr>
        <a:xfrm>
          <a:off x="13436111" y="655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89727</xdr:rowOff>
    </xdr:from>
    <xdr:to>
      <xdr:col>67</xdr:col>
      <xdr:colOff>101600</xdr:colOff>
      <xdr:row>38</xdr:row>
      <xdr:rowOff>19878</xdr:rowOff>
    </xdr:to>
    <xdr:sp macro="" textlink="">
      <xdr:nvSpPr>
        <xdr:cNvPr id="534" name="フローチャート: 判断 533"/>
        <xdr:cNvSpPr/>
      </xdr:nvSpPr>
      <xdr:spPr>
        <a:xfrm>
          <a:off x="12763500" y="643337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36404</xdr:rowOff>
    </xdr:from>
    <xdr:ext cx="534377" cy="259045"/>
    <xdr:sp macro="" textlink="">
      <xdr:nvSpPr>
        <xdr:cNvPr id="535" name="テキスト ボックス 534"/>
        <xdr:cNvSpPr txBox="1"/>
      </xdr:nvSpPr>
      <xdr:spPr>
        <a:xfrm>
          <a:off x="12547111" y="620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88138</xdr:rowOff>
    </xdr:from>
    <xdr:to>
      <xdr:col>85</xdr:col>
      <xdr:colOff>177800</xdr:colOff>
      <xdr:row>37</xdr:row>
      <xdr:rowOff>18288</xdr:rowOff>
    </xdr:to>
    <xdr:sp macro="" textlink="">
      <xdr:nvSpPr>
        <xdr:cNvPr id="541" name="楕円 540"/>
        <xdr:cNvSpPr/>
      </xdr:nvSpPr>
      <xdr:spPr>
        <a:xfrm>
          <a:off x="16268700" y="626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111015</xdr:rowOff>
    </xdr:from>
    <xdr:ext cx="534377" cy="259045"/>
    <xdr:sp macro="" textlink="">
      <xdr:nvSpPr>
        <xdr:cNvPr id="542" name="消防費該当値テキスト"/>
        <xdr:cNvSpPr txBox="1"/>
      </xdr:nvSpPr>
      <xdr:spPr>
        <a:xfrm>
          <a:off x="16370300" y="611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131626</xdr:rowOff>
    </xdr:from>
    <xdr:to>
      <xdr:col>81</xdr:col>
      <xdr:colOff>101600</xdr:colOff>
      <xdr:row>37</xdr:row>
      <xdr:rowOff>61776</xdr:rowOff>
    </xdr:to>
    <xdr:sp macro="" textlink="">
      <xdr:nvSpPr>
        <xdr:cNvPr id="543" name="楕円 542"/>
        <xdr:cNvSpPr/>
      </xdr:nvSpPr>
      <xdr:spPr>
        <a:xfrm>
          <a:off x="15430500" y="630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78303</xdr:rowOff>
    </xdr:from>
    <xdr:ext cx="534377" cy="259045"/>
    <xdr:sp macro="" textlink="">
      <xdr:nvSpPr>
        <xdr:cNvPr id="544" name="テキスト ボックス 543"/>
        <xdr:cNvSpPr txBox="1"/>
      </xdr:nvSpPr>
      <xdr:spPr>
        <a:xfrm>
          <a:off x="15214111" y="607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6593</xdr:rowOff>
    </xdr:from>
    <xdr:to>
      <xdr:col>76</xdr:col>
      <xdr:colOff>165100</xdr:colOff>
      <xdr:row>37</xdr:row>
      <xdr:rowOff>108193</xdr:rowOff>
    </xdr:to>
    <xdr:sp macro="" textlink="">
      <xdr:nvSpPr>
        <xdr:cNvPr id="545" name="楕円 544"/>
        <xdr:cNvSpPr/>
      </xdr:nvSpPr>
      <xdr:spPr>
        <a:xfrm>
          <a:off x="14541500" y="635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124720</xdr:rowOff>
    </xdr:from>
    <xdr:ext cx="534377" cy="259045"/>
    <xdr:sp macro="" textlink="">
      <xdr:nvSpPr>
        <xdr:cNvPr id="546" name="テキスト ボックス 545"/>
        <xdr:cNvSpPr txBox="1"/>
      </xdr:nvSpPr>
      <xdr:spPr>
        <a:xfrm>
          <a:off x="14325111" y="612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50735</xdr:rowOff>
    </xdr:from>
    <xdr:to>
      <xdr:col>72</xdr:col>
      <xdr:colOff>38100</xdr:colOff>
      <xdr:row>37</xdr:row>
      <xdr:rowOff>152335</xdr:rowOff>
    </xdr:to>
    <xdr:sp macro="" textlink="">
      <xdr:nvSpPr>
        <xdr:cNvPr id="547" name="楕円 546"/>
        <xdr:cNvSpPr/>
      </xdr:nvSpPr>
      <xdr:spPr>
        <a:xfrm>
          <a:off x="13652500" y="639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168862</xdr:rowOff>
    </xdr:from>
    <xdr:ext cx="534377" cy="259045"/>
    <xdr:sp macro="" textlink="">
      <xdr:nvSpPr>
        <xdr:cNvPr id="548" name="テキスト ボックス 547"/>
        <xdr:cNvSpPr txBox="1"/>
      </xdr:nvSpPr>
      <xdr:spPr>
        <a:xfrm>
          <a:off x="13436111" y="616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93907</xdr:rowOff>
    </xdr:from>
    <xdr:to>
      <xdr:col>67</xdr:col>
      <xdr:colOff>101600</xdr:colOff>
      <xdr:row>38</xdr:row>
      <xdr:rowOff>24057</xdr:rowOff>
    </xdr:to>
    <xdr:sp macro="" textlink="">
      <xdr:nvSpPr>
        <xdr:cNvPr id="549" name="楕円 548"/>
        <xdr:cNvSpPr/>
      </xdr:nvSpPr>
      <xdr:spPr>
        <a:xfrm>
          <a:off x="12763500" y="643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15184</xdr:rowOff>
    </xdr:from>
    <xdr:ext cx="534377" cy="259045"/>
    <xdr:sp macro="" textlink="">
      <xdr:nvSpPr>
        <xdr:cNvPr id="550" name="テキスト ボックス 549"/>
        <xdr:cNvSpPr txBox="1"/>
      </xdr:nvSpPr>
      <xdr:spPr>
        <a:xfrm>
          <a:off x="12547111" y="653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4" name="テキスト ボックス 56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100046</xdr:rowOff>
    </xdr:from>
    <xdr:to>
      <xdr:col>85</xdr:col>
      <xdr:colOff>126364</xdr:colOff>
      <xdr:row>58</xdr:row>
      <xdr:rowOff>111864</xdr:rowOff>
    </xdr:to>
    <xdr:cxnSp macro="">
      <xdr:nvCxnSpPr>
        <xdr:cNvPr id="574" name="直線コネクタ 573"/>
        <xdr:cNvCxnSpPr/>
      </xdr:nvCxnSpPr>
      <xdr:spPr>
        <a:xfrm flipV="1">
          <a:off x="16317595" y="8843996"/>
          <a:ext cx="1269" cy="121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115691</xdr:rowOff>
    </xdr:from>
    <xdr:ext cx="534377" cy="259045"/>
    <xdr:sp macro="" textlink="">
      <xdr:nvSpPr>
        <xdr:cNvPr id="575" name="教育費最小値テキスト"/>
        <xdr:cNvSpPr txBox="1"/>
      </xdr:nvSpPr>
      <xdr:spPr>
        <a:xfrm>
          <a:off x="16370300" y="1005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111864</xdr:rowOff>
    </xdr:from>
    <xdr:to>
      <xdr:col>86</xdr:col>
      <xdr:colOff>25400</xdr:colOff>
      <xdr:row>58</xdr:row>
      <xdr:rowOff>111864</xdr:rowOff>
    </xdr:to>
    <xdr:cxnSp macro="">
      <xdr:nvCxnSpPr>
        <xdr:cNvPr id="576" name="直線コネクタ 575"/>
        <xdr:cNvCxnSpPr/>
      </xdr:nvCxnSpPr>
      <xdr:spPr>
        <a:xfrm>
          <a:off x="16230600" y="100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46723</xdr:rowOff>
    </xdr:from>
    <xdr:ext cx="599010" cy="259045"/>
    <xdr:sp macro="" textlink="">
      <xdr:nvSpPr>
        <xdr:cNvPr id="577" name="教育費最大値テキスト"/>
        <xdr:cNvSpPr txBox="1"/>
      </xdr:nvSpPr>
      <xdr:spPr>
        <a:xfrm>
          <a:off x="16370300" y="861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100046</xdr:rowOff>
    </xdr:from>
    <xdr:to>
      <xdr:col>86</xdr:col>
      <xdr:colOff>25400</xdr:colOff>
      <xdr:row>51</xdr:row>
      <xdr:rowOff>100046</xdr:rowOff>
    </xdr:to>
    <xdr:cxnSp macro="">
      <xdr:nvCxnSpPr>
        <xdr:cNvPr id="578" name="直線コネクタ 577"/>
        <xdr:cNvCxnSpPr/>
      </xdr:nvCxnSpPr>
      <xdr:spPr>
        <a:xfrm>
          <a:off x="16230600" y="884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11779</xdr:rowOff>
    </xdr:from>
    <xdr:to>
      <xdr:col>85</xdr:col>
      <xdr:colOff>127000</xdr:colOff>
      <xdr:row>57</xdr:row>
      <xdr:rowOff>36114</xdr:rowOff>
    </xdr:to>
    <xdr:cxnSp macro="">
      <xdr:nvCxnSpPr>
        <xdr:cNvPr id="579" name="直線コネクタ 578"/>
        <xdr:cNvCxnSpPr/>
      </xdr:nvCxnSpPr>
      <xdr:spPr>
        <a:xfrm flipV="1">
          <a:off x="15481300" y="9784429"/>
          <a:ext cx="838200" cy="2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37441</xdr:rowOff>
    </xdr:from>
    <xdr:ext cx="534377" cy="259045"/>
    <xdr:sp macro="" textlink="">
      <xdr:nvSpPr>
        <xdr:cNvPr id="580" name="教育費平均値テキスト"/>
        <xdr:cNvSpPr txBox="1"/>
      </xdr:nvSpPr>
      <xdr:spPr>
        <a:xfrm>
          <a:off x="16370300" y="9810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59014</xdr:rowOff>
    </xdr:from>
    <xdr:to>
      <xdr:col>85</xdr:col>
      <xdr:colOff>177800</xdr:colOff>
      <xdr:row>57</xdr:row>
      <xdr:rowOff>160614</xdr:rowOff>
    </xdr:to>
    <xdr:sp macro="" textlink="">
      <xdr:nvSpPr>
        <xdr:cNvPr id="581" name="フローチャート: 判断 580"/>
        <xdr:cNvSpPr/>
      </xdr:nvSpPr>
      <xdr:spPr>
        <a:xfrm>
          <a:off x="162687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36114</xdr:rowOff>
    </xdr:from>
    <xdr:to>
      <xdr:col>81</xdr:col>
      <xdr:colOff>50800</xdr:colOff>
      <xdr:row>57</xdr:row>
      <xdr:rowOff>36670</xdr:rowOff>
    </xdr:to>
    <xdr:cxnSp macro="">
      <xdr:nvCxnSpPr>
        <xdr:cNvPr id="582" name="直線コネクタ 581"/>
        <xdr:cNvCxnSpPr/>
      </xdr:nvCxnSpPr>
      <xdr:spPr>
        <a:xfrm flipV="1">
          <a:off x="14592300" y="9808764"/>
          <a:ext cx="889000" cy="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94813</xdr:rowOff>
    </xdr:from>
    <xdr:to>
      <xdr:col>81</xdr:col>
      <xdr:colOff>101600</xdr:colOff>
      <xdr:row>58</xdr:row>
      <xdr:rowOff>24963</xdr:rowOff>
    </xdr:to>
    <xdr:sp macro="" textlink="">
      <xdr:nvSpPr>
        <xdr:cNvPr id="583" name="フローチャート: 判断 582"/>
        <xdr:cNvSpPr/>
      </xdr:nvSpPr>
      <xdr:spPr>
        <a:xfrm>
          <a:off x="15430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16090</xdr:rowOff>
    </xdr:from>
    <xdr:ext cx="534377" cy="259045"/>
    <xdr:sp macro="" textlink="">
      <xdr:nvSpPr>
        <xdr:cNvPr id="584" name="テキスト ボックス 583"/>
        <xdr:cNvSpPr txBox="1"/>
      </xdr:nvSpPr>
      <xdr:spPr>
        <a:xfrm>
          <a:off x="15214111" y="99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36670</xdr:rowOff>
    </xdr:from>
    <xdr:to>
      <xdr:col>76</xdr:col>
      <xdr:colOff>114300</xdr:colOff>
      <xdr:row>57</xdr:row>
      <xdr:rowOff>73863</xdr:rowOff>
    </xdr:to>
    <xdr:cxnSp macro="">
      <xdr:nvCxnSpPr>
        <xdr:cNvPr id="585" name="直線コネクタ 584"/>
        <xdr:cNvCxnSpPr/>
      </xdr:nvCxnSpPr>
      <xdr:spPr>
        <a:xfrm flipV="1">
          <a:off x="13703300" y="9809320"/>
          <a:ext cx="889000" cy="3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100966</xdr:rowOff>
    </xdr:from>
    <xdr:to>
      <xdr:col>76</xdr:col>
      <xdr:colOff>165100</xdr:colOff>
      <xdr:row>58</xdr:row>
      <xdr:rowOff>31116</xdr:rowOff>
    </xdr:to>
    <xdr:sp macro="" textlink="">
      <xdr:nvSpPr>
        <xdr:cNvPr id="586" name="フローチャート: 判断 585"/>
        <xdr:cNvSpPr/>
      </xdr:nvSpPr>
      <xdr:spPr>
        <a:xfrm>
          <a:off x="14541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22243</xdr:rowOff>
    </xdr:from>
    <xdr:ext cx="534377" cy="259045"/>
    <xdr:sp macro="" textlink="">
      <xdr:nvSpPr>
        <xdr:cNvPr id="587" name="テキスト ボックス 586"/>
        <xdr:cNvSpPr txBox="1"/>
      </xdr:nvSpPr>
      <xdr:spPr>
        <a:xfrm>
          <a:off x="14325111" y="996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73863</xdr:rowOff>
    </xdr:from>
    <xdr:to>
      <xdr:col>71</xdr:col>
      <xdr:colOff>177800</xdr:colOff>
      <xdr:row>57</xdr:row>
      <xdr:rowOff>79277</xdr:rowOff>
    </xdr:to>
    <xdr:cxnSp macro="">
      <xdr:nvCxnSpPr>
        <xdr:cNvPr id="588" name="直線コネクタ 587"/>
        <xdr:cNvCxnSpPr/>
      </xdr:nvCxnSpPr>
      <xdr:spPr>
        <a:xfrm flipV="1">
          <a:off x="12814300" y="9846513"/>
          <a:ext cx="889000" cy="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107299</xdr:rowOff>
    </xdr:from>
    <xdr:to>
      <xdr:col>72</xdr:col>
      <xdr:colOff>38100</xdr:colOff>
      <xdr:row>58</xdr:row>
      <xdr:rowOff>37449</xdr:rowOff>
    </xdr:to>
    <xdr:sp macro="" textlink="">
      <xdr:nvSpPr>
        <xdr:cNvPr id="589" name="フローチャート: 判断 588"/>
        <xdr:cNvSpPr/>
      </xdr:nvSpPr>
      <xdr:spPr>
        <a:xfrm>
          <a:off x="13652500" y="987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28576</xdr:rowOff>
    </xdr:from>
    <xdr:ext cx="534377" cy="259045"/>
    <xdr:sp macro="" textlink="">
      <xdr:nvSpPr>
        <xdr:cNvPr id="590" name="テキスト ボックス 589"/>
        <xdr:cNvSpPr txBox="1"/>
      </xdr:nvSpPr>
      <xdr:spPr>
        <a:xfrm>
          <a:off x="13436111" y="997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112092</xdr:rowOff>
    </xdr:from>
    <xdr:to>
      <xdr:col>67</xdr:col>
      <xdr:colOff>101600</xdr:colOff>
      <xdr:row>58</xdr:row>
      <xdr:rowOff>42242</xdr:rowOff>
    </xdr:to>
    <xdr:sp macro="" textlink="">
      <xdr:nvSpPr>
        <xdr:cNvPr id="591" name="フローチャート: 判断 590"/>
        <xdr:cNvSpPr/>
      </xdr:nvSpPr>
      <xdr:spPr>
        <a:xfrm>
          <a:off x="12763500" y="988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33369</xdr:rowOff>
    </xdr:from>
    <xdr:ext cx="534377" cy="259045"/>
    <xdr:sp macro="" textlink="">
      <xdr:nvSpPr>
        <xdr:cNvPr id="592" name="テキスト ボックス 591"/>
        <xdr:cNvSpPr txBox="1"/>
      </xdr:nvSpPr>
      <xdr:spPr>
        <a:xfrm>
          <a:off x="12547111" y="997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132429</xdr:rowOff>
    </xdr:from>
    <xdr:to>
      <xdr:col>85</xdr:col>
      <xdr:colOff>177800</xdr:colOff>
      <xdr:row>57</xdr:row>
      <xdr:rowOff>62579</xdr:rowOff>
    </xdr:to>
    <xdr:sp macro="" textlink="">
      <xdr:nvSpPr>
        <xdr:cNvPr id="598" name="楕円 597"/>
        <xdr:cNvSpPr/>
      </xdr:nvSpPr>
      <xdr:spPr>
        <a:xfrm>
          <a:off x="16268700" y="973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155306</xdr:rowOff>
    </xdr:from>
    <xdr:ext cx="534377" cy="259045"/>
    <xdr:sp macro="" textlink="">
      <xdr:nvSpPr>
        <xdr:cNvPr id="599" name="教育費該当値テキスト"/>
        <xdr:cNvSpPr txBox="1"/>
      </xdr:nvSpPr>
      <xdr:spPr>
        <a:xfrm>
          <a:off x="16370300" y="958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156764</xdr:rowOff>
    </xdr:from>
    <xdr:to>
      <xdr:col>81</xdr:col>
      <xdr:colOff>101600</xdr:colOff>
      <xdr:row>57</xdr:row>
      <xdr:rowOff>86914</xdr:rowOff>
    </xdr:to>
    <xdr:sp macro="" textlink="">
      <xdr:nvSpPr>
        <xdr:cNvPr id="600" name="楕円 599"/>
        <xdr:cNvSpPr/>
      </xdr:nvSpPr>
      <xdr:spPr>
        <a:xfrm>
          <a:off x="15430500" y="975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103441</xdr:rowOff>
    </xdr:from>
    <xdr:ext cx="534377" cy="259045"/>
    <xdr:sp macro="" textlink="">
      <xdr:nvSpPr>
        <xdr:cNvPr id="601" name="テキスト ボックス 600"/>
        <xdr:cNvSpPr txBox="1"/>
      </xdr:nvSpPr>
      <xdr:spPr>
        <a:xfrm>
          <a:off x="15214111" y="953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157320</xdr:rowOff>
    </xdr:from>
    <xdr:to>
      <xdr:col>76</xdr:col>
      <xdr:colOff>165100</xdr:colOff>
      <xdr:row>57</xdr:row>
      <xdr:rowOff>87470</xdr:rowOff>
    </xdr:to>
    <xdr:sp macro="" textlink="">
      <xdr:nvSpPr>
        <xdr:cNvPr id="602" name="楕円 601"/>
        <xdr:cNvSpPr/>
      </xdr:nvSpPr>
      <xdr:spPr>
        <a:xfrm>
          <a:off x="14541500" y="975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103997</xdr:rowOff>
    </xdr:from>
    <xdr:ext cx="534377" cy="259045"/>
    <xdr:sp macro="" textlink="">
      <xdr:nvSpPr>
        <xdr:cNvPr id="603" name="テキスト ボックス 602"/>
        <xdr:cNvSpPr txBox="1"/>
      </xdr:nvSpPr>
      <xdr:spPr>
        <a:xfrm>
          <a:off x="14325111" y="953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23063</xdr:rowOff>
    </xdr:from>
    <xdr:to>
      <xdr:col>72</xdr:col>
      <xdr:colOff>38100</xdr:colOff>
      <xdr:row>57</xdr:row>
      <xdr:rowOff>124663</xdr:rowOff>
    </xdr:to>
    <xdr:sp macro="" textlink="">
      <xdr:nvSpPr>
        <xdr:cNvPr id="604" name="楕円 603"/>
        <xdr:cNvSpPr/>
      </xdr:nvSpPr>
      <xdr:spPr>
        <a:xfrm>
          <a:off x="13652500" y="979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141190</xdr:rowOff>
    </xdr:from>
    <xdr:ext cx="534377" cy="259045"/>
    <xdr:sp macro="" textlink="">
      <xdr:nvSpPr>
        <xdr:cNvPr id="605" name="テキスト ボックス 604"/>
        <xdr:cNvSpPr txBox="1"/>
      </xdr:nvSpPr>
      <xdr:spPr>
        <a:xfrm>
          <a:off x="13436111" y="95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28477</xdr:rowOff>
    </xdr:from>
    <xdr:to>
      <xdr:col>67</xdr:col>
      <xdr:colOff>101600</xdr:colOff>
      <xdr:row>57</xdr:row>
      <xdr:rowOff>130077</xdr:rowOff>
    </xdr:to>
    <xdr:sp macro="" textlink="">
      <xdr:nvSpPr>
        <xdr:cNvPr id="606" name="楕円 605"/>
        <xdr:cNvSpPr/>
      </xdr:nvSpPr>
      <xdr:spPr>
        <a:xfrm>
          <a:off x="12763500" y="980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146604</xdr:rowOff>
    </xdr:from>
    <xdr:ext cx="534377" cy="259045"/>
    <xdr:sp macro="" textlink="">
      <xdr:nvSpPr>
        <xdr:cNvPr id="607" name="テキスト ボックス 606"/>
        <xdr:cNvSpPr txBox="1"/>
      </xdr:nvSpPr>
      <xdr:spPr>
        <a:xfrm>
          <a:off x="12547111" y="957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119444</xdr:rowOff>
    </xdr:from>
    <xdr:to>
      <xdr:col>85</xdr:col>
      <xdr:colOff>126364</xdr:colOff>
      <xdr:row>79</xdr:row>
      <xdr:rowOff>44450</xdr:rowOff>
    </xdr:to>
    <xdr:cxnSp macro="">
      <xdr:nvCxnSpPr>
        <xdr:cNvPr id="631" name="直線コネクタ 630"/>
        <xdr:cNvCxnSpPr/>
      </xdr:nvCxnSpPr>
      <xdr:spPr>
        <a:xfrm flipV="1">
          <a:off x="16317595" y="12292394"/>
          <a:ext cx="1269" cy="1296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66121</xdr:rowOff>
    </xdr:from>
    <xdr:ext cx="599010" cy="259045"/>
    <xdr:sp macro="" textlink="">
      <xdr:nvSpPr>
        <xdr:cNvPr id="634" name="災害復旧費最大値テキスト"/>
        <xdr:cNvSpPr txBox="1"/>
      </xdr:nvSpPr>
      <xdr:spPr>
        <a:xfrm>
          <a:off x="16370300" y="1206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119444</xdr:rowOff>
    </xdr:from>
    <xdr:to>
      <xdr:col>86</xdr:col>
      <xdr:colOff>25400</xdr:colOff>
      <xdr:row>71</xdr:row>
      <xdr:rowOff>119444</xdr:rowOff>
    </xdr:to>
    <xdr:cxnSp macro="">
      <xdr:nvCxnSpPr>
        <xdr:cNvPr id="635" name="直線コネクタ 634"/>
        <xdr:cNvCxnSpPr/>
      </xdr:nvCxnSpPr>
      <xdr:spPr>
        <a:xfrm>
          <a:off x="16230600" y="122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13449</xdr:rowOff>
    </xdr:from>
    <xdr:to>
      <xdr:col>85</xdr:col>
      <xdr:colOff>127000</xdr:colOff>
      <xdr:row>78</xdr:row>
      <xdr:rowOff>54750</xdr:rowOff>
    </xdr:to>
    <xdr:cxnSp macro="">
      <xdr:nvCxnSpPr>
        <xdr:cNvPr id="636" name="直線コネクタ 635"/>
        <xdr:cNvCxnSpPr/>
      </xdr:nvCxnSpPr>
      <xdr:spPr>
        <a:xfrm>
          <a:off x="15481300" y="13386549"/>
          <a:ext cx="838200" cy="4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60520</xdr:rowOff>
    </xdr:from>
    <xdr:ext cx="469744" cy="259045"/>
    <xdr:sp macro="" textlink="">
      <xdr:nvSpPr>
        <xdr:cNvPr id="637" name="災害復旧費平均値テキスト"/>
        <xdr:cNvSpPr txBox="1"/>
      </xdr:nvSpPr>
      <xdr:spPr>
        <a:xfrm>
          <a:off x="16370300" y="13433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82093</xdr:rowOff>
    </xdr:from>
    <xdr:to>
      <xdr:col>85</xdr:col>
      <xdr:colOff>177800</xdr:colOff>
      <xdr:row>79</xdr:row>
      <xdr:rowOff>12243</xdr:rowOff>
    </xdr:to>
    <xdr:sp macro="" textlink="">
      <xdr:nvSpPr>
        <xdr:cNvPr id="638" name="フローチャート: 判断 637"/>
        <xdr:cNvSpPr/>
      </xdr:nvSpPr>
      <xdr:spPr>
        <a:xfrm>
          <a:off x="16268700" y="1345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13449</xdr:rowOff>
    </xdr:from>
    <xdr:to>
      <xdr:col>81</xdr:col>
      <xdr:colOff>50800</xdr:colOff>
      <xdr:row>79</xdr:row>
      <xdr:rowOff>2336</xdr:rowOff>
    </xdr:to>
    <xdr:cxnSp macro="">
      <xdr:nvCxnSpPr>
        <xdr:cNvPr id="639" name="直線コネクタ 638"/>
        <xdr:cNvCxnSpPr/>
      </xdr:nvCxnSpPr>
      <xdr:spPr>
        <a:xfrm flipV="1">
          <a:off x="14592300" y="13386549"/>
          <a:ext cx="889000" cy="16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105511</xdr:rowOff>
    </xdr:from>
    <xdr:to>
      <xdr:col>81</xdr:col>
      <xdr:colOff>101600</xdr:colOff>
      <xdr:row>79</xdr:row>
      <xdr:rowOff>35661</xdr:rowOff>
    </xdr:to>
    <xdr:sp macro="" textlink="">
      <xdr:nvSpPr>
        <xdr:cNvPr id="640" name="フローチャート: 判断 639"/>
        <xdr:cNvSpPr/>
      </xdr:nvSpPr>
      <xdr:spPr>
        <a:xfrm>
          <a:off x="15430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26788</xdr:rowOff>
    </xdr:from>
    <xdr:ext cx="469744" cy="259045"/>
    <xdr:sp macro="" textlink="">
      <xdr:nvSpPr>
        <xdr:cNvPr id="641" name="テキスト ボックス 640"/>
        <xdr:cNvSpPr txBox="1"/>
      </xdr:nvSpPr>
      <xdr:spPr>
        <a:xfrm>
          <a:off x="15246428" y="135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106108</xdr:rowOff>
    </xdr:from>
    <xdr:to>
      <xdr:col>76</xdr:col>
      <xdr:colOff>114300</xdr:colOff>
      <xdr:row>79</xdr:row>
      <xdr:rowOff>2336</xdr:rowOff>
    </xdr:to>
    <xdr:cxnSp macro="">
      <xdr:nvCxnSpPr>
        <xdr:cNvPr id="642" name="直線コネクタ 641"/>
        <xdr:cNvCxnSpPr/>
      </xdr:nvCxnSpPr>
      <xdr:spPr>
        <a:xfrm>
          <a:off x="13703300" y="13479208"/>
          <a:ext cx="889000" cy="6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145542</xdr:rowOff>
    </xdr:from>
    <xdr:to>
      <xdr:col>76</xdr:col>
      <xdr:colOff>165100</xdr:colOff>
      <xdr:row>79</xdr:row>
      <xdr:rowOff>75692</xdr:rowOff>
    </xdr:to>
    <xdr:sp macro="" textlink="">
      <xdr:nvSpPr>
        <xdr:cNvPr id="643" name="フローチャート: 判断 642"/>
        <xdr:cNvSpPr/>
      </xdr:nvSpPr>
      <xdr:spPr>
        <a:xfrm>
          <a:off x="145415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66819</xdr:rowOff>
    </xdr:from>
    <xdr:ext cx="469744" cy="259045"/>
    <xdr:sp macro="" textlink="">
      <xdr:nvSpPr>
        <xdr:cNvPr id="644" name="テキスト ボックス 643"/>
        <xdr:cNvSpPr txBox="1"/>
      </xdr:nvSpPr>
      <xdr:spPr>
        <a:xfrm>
          <a:off x="14357428" y="1361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106108</xdr:rowOff>
    </xdr:from>
    <xdr:to>
      <xdr:col>71</xdr:col>
      <xdr:colOff>177800</xdr:colOff>
      <xdr:row>78</xdr:row>
      <xdr:rowOff>130608</xdr:rowOff>
    </xdr:to>
    <xdr:cxnSp macro="">
      <xdr:nvCxnSpPr>
        <xdr:cNvPr id="645" name="直線コネクタ 644"/>
        <xdr:cNvCxnSpPr/>
      </xdr:nvCxnSpPr>
      <xdr:spPr>
        <a:xfrm flipV="1">
          <a:off x="12814300" y="13479208"/>
          <a:ext cx="889000" cy="2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123292</xdr:rowOff>
    </xdr:from>
    <xdr:to>
      <xdr:col>72</xdr:col>
      <xdr:colOff>38100</xdr:colOff>
      <xdr:row>79</xdr:row>
      <xdr:rowOff>53442</xdr:rowOff>
    </xdr:to>
    <xdr:sp macro="" textlink="">
      <xdr:nvSpPr>
        <xdr:cNvPr id="646" name="フローチャート: 判断 645"/>
        <xdr:cNvSpPr/>
      </xdr:nvSpPr>
      <xdr:spPr>
        <a:xfrm>
          <a:off x="13652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44569</xdr:rowOff>
    </xdr:from>
    <xdr:ext cx="469744" cy="259045"/>
    <xdr:sp macro="" textlink="">
      <xdr:nvSpPr>
        <xdr:cNvPr id="647" name="テキスト ボックス 646"/>
        <xdr:cNvSpPr txBox="1"/>
      </xdr:nvSpPr>
      <xdr:spPr>
        <a:xfrm>
          <a:off x="13468428" y="1358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144411</xdr:rowOff>
    </xdr:from>
    <xdr:to>
      <xdr:col>67</xdr:col>
      <xdr:colOff>101600</xdr:colOff>
      <xdr:row>79</xdr:row>
      <xdr:rowOff>74561</xdr:rowOff>
    </xdr:to>
    <xdr:sp macro="" textlink="">
      <xdr:nvSpPr>
        <xdr:cNvPr id="648" name="フローチャート: 判断 647"/>
        <xdr:cNvSpPr/>
      </xdr:nvSpPr>
      <xdr:spPr>
        <a:xfrm>
          <a:off x="12763500" y="1351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65688</xdr:rowOff>
    </xdr:from>
    <xdr:ext cx="469744" cy="259045"/>
    <xdr:sp macro="" textlink="">
      <xdr:nvSpPr>
        <xdr:cNvPr id="649" name="テキスト ボックス 648"/>
        <xdr:cNvSpPr txBox="1"/>
      </xdr:nvSpPr>
      <xdr:spPr>
        <a:xfrm>
          <a:off x="12579428" y="1361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3950</xdr:rowOff>
    </xdr:from>
    <xdr:to>
      <xdr:col>85</xdr:col>
      <xdr:colOff>177800</xdr:colOff>
      <xdr:row>78</xdr:row>
      <xdr:rowOff>105550</xdr:rowOff>
    </xdr:to>
    <xdr:sp macro="" textlink="">
      <xdr:nvSpPr>
        <xdr:cNvPr id="655" name="楕円 654"/>
        <xdr:cNvSpPr/>
      </xdr:nvSpPr>
      <xdr:spPr>
        <a:xfrm>
          <a:off x="16268700" y="133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26827</xdr:rowOff>
    </xdr:from>
    <xdr:ext cx="534377" cy="259045"/>
    <xdr:sp macro="" textlink="">
      <xdr:nvSpPr>
        <xdr:cNvPr id="656" name="災害復旧費該当値テキスト"/>
        <xdr:cNvSpPr txBox="1"/>
      </xdr:nvSpPr>
      <xdr:spPr>
        <a:xfrm>
          <a:off x="16370300" y="1322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134099</xdr:rowOff>
    </xdr:from>
    <xdr:to>
      <xdr:col>81</xdr:col>
      <xdr:colOff>101600</xdr:colOff>
      <xdr:row>78</xdr:row>
      <xdr:rowOff>64249</xdr:rowOff>
    </xdr:to>
    <xdr:sp macro="" textlink="">
      <xdr:nvSpPr>
        <xdr:cNvPr id="657" name="楕円 656"/>
        <xdr:cNvSpPr/>
      </xdr:nvSpPr>
      <xdr:spPr>
        <a:xfrm>
          <a:off x="15430500" y="1333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80776</xdr:rowOff>
    </xdr:from>
    <xdr:ext cx="534377" cy="259045"/>
    <xdr:sp macro="" textlink="">
      <xdr:nvSpPr>
        <xdr:cNvPr id="658" name="テキスト ボックス 657"/>
        <xdr:cNvSpPr txBox="1"/>
      </xdr:nvSpPr>
      <xdr:spPr>
        <a:xfrm>
          <a:off x="15214111" y="1311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122986</xdr:rowOff>
    </xdr:from>
    <xdr:to>
      <xdr:col>76</xdr:col>
      <xdr:colOff>165100</xdr:colOff>
      <xdr:row>79</xdr:row>
      <xdr:rowOff>53136</xdr:rowOff>
    </xdr:to>
    <xdr:sp macro="" textlink="">
      <xdr:nvSpPr>
        <xdr:cNvPr id="659" name="楕円 658"/>
        <xdr:cNvSpPr/>
      </xdr:nvSpPr>
      <xdr:spPr>
        <a:xfrm>
          <a:off x="14541500" y="1349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69663</xdr:rowOff>
    </xdr:from>
    <xdr:ext cx="469744" cy="259045"/>
    <xdr:sp macro="" textlink="">
      <xdr:nvSpPr>
        <xdr:cNvPr id="660" name="テキスト ボックス 659"/>
        <xdr:cNvSpPr txBox="1"/>
      </xdr:nvSpPr>
      <xdr:spPr>
        <a:xfrm>
          <a:off x="14357428" y="1327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55308</xdr:rowOff>
    </xdr:from>
    <xdr:to>
      <xdr:col>72</xdr:col>
      <xdr:colOff>38100</xdr:colOff>
      <xdr:row>78</xdr:row>
      <xdr:rowOff>156908</xdr:rowOff>
    </xdr:to>
    <xdr:sp macro="" textlink="">
      <xdr:nvSpPr>
        <xdr:cNvPr id="661" name="楕円 660"/>
        <xdr:cNvSpPr/>
      </xdr:nvSpPr>
      <xdr:spPr>
        <a:xfrm>
          <a:off x="13652500" y="1342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1985</xdr:rowOff>
    </xdr:from>
    <xdr:ext cx="469744" cy="259045"/>
    <xdr:sp macro="" textlink="">
      <xdr:nvSpPr>
        <xdr:cNvPr id="662" name="テキスト ボックス 661"/>
        <xdr:cNvSpPr txBox="1"/>
      </xdr:nvSpPr>
      <xdr:spPr>
        <a:xfrm>
          <a:off x="13468428" y="1320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79808</xdr:rowOff>
    </xdr:from>
    <xdr:to>
      <xdr:col>67</xdr:col>
      <xdr:colOff>101600</xdr:colOff>
      <xdr:row>79</xdr:row>
      <xdr:rowOff>9958</xdr:rowOff>
    </xdr:to>
    <xdr:sp macro="" textlink="">
      <xdr:nvSpPr>
        <xdr:cNvPr id="663" name="楕円 662"/>
        <xdr:cNvSpPr/>
      </xdr:nvSpPr>
      <xdr:spPr>
        <a:xfrm>
          <a:off x="12763500" y="1345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26485</xdr:rowOff>
    </xdr:from>
    <xdr:ext cx="469744" cy="259045"/>
    <xdr:sp macro="" textlink="">
      <xdr:nvSpPr>
        <xdr:cNvPr id="664" name="テキスト ボックス 663"/>
        <xdr:cNvSpPr txBox="1"/>
      </xdr:nvSpPr>
      <xdr:spPr>
        <a:xfrm>
          <a:off x="12579428" y="1322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156060</xdr:rowOff>
    </xdr:from>
    <xdr:to>
      <xdr:col>85</xdr:col>
      <xdr:colOff>126364</xdr:colOff>
      <xdr:row>99</xdr:row>
      <xdr:rowOff>18573</xdr:rowOff>
    </xdr:to>
    <xdr:cxnSp macro="">
      <xdr:nvCxnSpPr>
        <xdr:cNvPr id="688" name="直線コネクタ 687"/>
        <xdr:cNvCxnSpPr/>
      </xdr:nvCxnSpPr>
      <xdr:spPr>
        <a:xfrm flipV="1">
          <a:off x="16317595" y="15758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22400</xdr:rowOff>
    </xdr:from>
    <xdr:ext cx="469744" cy="259045"/>
    <xdr:sp macro="" textlink="">
      <xdr:nvSpPr>
        <xdr:cNvPr id="689" name="公債費最小値テキスト"/>
        <xdr:cNvSpPr txBox="1"/>
      </xdr:nvSpPr>
      <xdr:spPr>
        <a:xfrm>
          <a:off x="16370300" y="169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18573</xdr:rowOff>
    </xdr:from>
    <xdr:to>
      <xdr:col>86</xdr:col>
      <xdr:colOff>25400</xdr:colOff>
      <xdr:row>99</xdr:row>
      <xdr:rowOff>18573</xdr:rowOff>
    </xdr:to>
    <xdr:cxnSp macro="">
      <xdr:nvCxnSpPr>
        <xdr:cNvPr id="690" name="直線コネクタ 689"/>
        <xdr:cNvCxnSpPr/>
      </xdr:nvCxnSpPr>
      <xdr:spPr>
        <a:xfrm>
          <a:off x="16230600" y="16992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102737</xdr:rowOff>
    </xdr:from>
    <xdr:ext cx="599010" cy="259045"/>
    <xdr:sp macro="" textlink="">
      <xdr:nvSpPr>
        <xdr:cNvPr id="691" name="公債費最大値テキスト"/>
        <xdr:cNvSpPr txBox="1"/>
      </xdr:nvSpPr>
      <xdr:spPr>
        <a:xfrm>
          <a:off x="16370300" y="1553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156060</xdr:rowOff>
    </xdr:from>
    <xdr:to>
      <xdr:col>86</xdr:col>
      <xdr:colOff>25400</xdr:colOff>
      <xdr:row>91</xdr:row>
      <xdr:rowOff>156060</xdr:rowOff>
    </xdr:to>
    <xdr:cxnSp macro="">
      <xdr:nvCxnSpPr>
        <xdr:cNvPr id="692" name="直線コネクタ 691"/>
        <xdr:cNvCxnSpPr/>
      </xdr:nvCxnSpPr>
      <xdr:spPr>
        <a:xfrm>
          <a:off x="16230600" y="1575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59263</xdr:rowOff>
    </xdr:from>
    <xdr:to>
      <xdr:col>85</xdr:col>
      <xdr:colOff>127000</xdr:colOff>
      <xdr:row>97</xdr:row>
      <xdr:rowOff>117366</xdr:rowOff>
    </xdr:to>
    <xdr:cxnSp macro="">
      <xdr:nvCxnSpPr>
        <xdr:cNvPr id="693" name="直線コネクタ 692"/>
        <xdr:cNvCxnSpPr/>
      </xdr:nvCxnSpPr>
      <xdr:spPr>
        <a:xfrm>
          <a:off x="15481300" y="16689913"/>
          <a:ext cx="838200" cy="5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118978</xdr:rowOff>
    </xdr:from>
    <xdr:ext cx="534377" cy="259045"/>
    <xdr:sp macro="" textlink="">
      <xdr:nvSpPr>
        <xdr:cNvPr id="694" name="公債費平均値テキスト"/>
        <xdr:cNvSpPr txBox="1"/>
      </xdr:nvSpPr>
      <xdr:spPr>
        <a:xfrm>
          <a:off x="16370300" y="16406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96101</xdr:rowOff>
    </xdr:from>
    <xdr:to>
      <xdr:col>85</xdr:col>
      <xdr:colOff>177800</xdr:colOff>
      <xdr:row>97</xdr:row>
      <xdr:rowOff>26251</xdr:rowOff>
    </xdr:to>
    <xdr:sp macro="" textlink="">
      <xdr:nvSpPr>
        <xdr:cNvPr id="695" name="フローチャート: 判断 694"/>
        <xdr:cNvSpPr/>
      </xdr:nvSpPr>
      <xdr:spPr>
        <a:xfrm>
          <a:off x="162687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144332</xdr:rowOff>
    </xdr:from>
    <xdr:to>
      <xdr:col>81</xdr:col>
      <xdr:colOff>50800</xdr:colOff>
      <xdr:row>97</xdr:row>
      <xdr:rowOff>59263</xdr:rowOff>
    </xdr:to>
    <xdr:cxnSp macro="">
      <xdr:nvCxnSpPr>
        <xdr:cNvPr id="696" name="直線コネクタ 695"/>
        <xdr:cNvCxnSpPr/>
      </xdr:nvCxnSpPr>
      <xdr:spPr>
        <a:xfrm>
          <a:off x="14592300" y="16603532"/>
          <a:ext cx="889000" cy="8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109048</xdr:rowOff>
    </xdr:from>
    <xdr:to>
      <xdr:col>81</xdr:col>
      <xdr:colOff>101600</xdr:colOff>
      <xdr:row>97</xdr:row>
      <xdr:rowOff>39198</xdr:rowOff>
    </xdr:to>
    <xdr:sp macro="" textlink="">
      <xdr:nvSpPr>
        <xdr:cNvPr id="697" name="フローチャート: 判断 696"/>
        <xdr:cNvSpPr/>
      </xdr:nvSpPr>
      <xdr:spPr>
        <a:xfrm>
          <a:off x="15430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55725</xdr:rowOff>
    </xdr:from>
    <xdr:ext cx="534377" cy="259045"/>
    <xdr:sp macro="" textlink="">
      <xdr:nvSpPr>
        <xdr:cNvPr id="698" name="テキスト ボックス 697"/>
        <xdr:cNvSpPr txBox="1"/>
      </xdr:nvSpPr>
      <xdr:spPr>
        <a:xfrm>
          <a:off x="15214111" y="163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66273</xdr:rowOff>
    </xdr:from>
    <xdr:to>
      <xdr:col>76</xdr:col>
      <xdr:colOff>114300</xdr:colOff>
      <xdr:row>96</xdr:row>
      <xdr:rowOff>144332</xdr:rowOff>
    </xdr:to>
    <xdr:cxnSp macro="">
      <xdr:nvCxnSpPr>
        <xdr:cNvPr id="699" name="直線コネクタ 698"/>
        <xdr:cNvCxnSpPr/>
      </xdr:nvCxnSpPr>
      <xdr:spPr>
        <a:xfrm>
          <a:off x="13703300" y="16354023"/>
          <a:ext cx="889000" cy="24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110525</xdr:rowOff>
    </xdr:from>
    <xdr:to>
      <xdr:col>76</xdr:col>
      <xdr:colOff>165100</xdr:colOff>
      <xdr:row>97</xdr:row>
      <xdr:rowOff>40675</xdr:rowOff>
    </xdr:to>
    <xdr:sp macro="" textlink="">
      <xdr:nvSpPr>
        <xdr:cNvPr id="700" name="フローチャート: 判断 699"/>
        <xdr:cNvSpPr/>
      </xdr:nvSpPr>
      <xdr:spPr>
        <a:xfrm>
          <a:off x="14541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31802</xdr:rowOff>
    </xdr:from>
    <xdr:ext cx="534377" cy="259045"/>
    <xdr:sp macro="" textlink="">
      <xdr:nvSpPr>
        <xdr:cNvPr id="701" name="テキスト ボックス 700"/>
        <xdr:cNvSpPr txBox="1"/>
      </xdr:nvSpPr>
      <xdr:spPr>
        <a:xfrm>
          <a:off x="14325111" y="166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100045</xdr:rowOff>
    </xdr:from>
    <xdr:to>
      <xdr:col>71</xdr:col>
      <xdr:colOff>177800</xdr:colOff>
      <xdr:row>95</xdr:row>
      <xdr:rowOff>66273</xdr:rowOff>
    </xdr:to>
    <xdr:cxnSp macro="">
      <xdr:nvCxnSpPr>
        <xdr:cNvPr id="702" name="直線コネクタ 701"/>
        <xdr:cNvCxnSpPr/>
      </xdr:nvCxnSpPr>
      <xdr:spPr>
        <a:xfrm>
          <a:off x="12814300" y="16216345"/>
          <a:ext cx="889000" cy="13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104239</xdr:rowOff>
    </xdr:from>
    <xdr:to>
      <xdr:col>72</xdr:col>
      <xdr:colOff>38100</xdr:colOff>
      <xdr:row>97</xdr:row>
      <xdr:rowOff>34389</xdr:rowOff>
    </xdr:to>
    <xdr:sp macro="" textlink="">
      <xdr:nvSpPr>
        <xdr:cNvPr id="703" name="フローチャート: 判断 702"/>
        <xdr:cNvSpPr/>
      </xdr:nvSpPr>
      <xdr:spPr>
        <a:xfrm>
          <a:off x="13652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25516</xdr:rowOff>
    </xdr:from>
    <xdr:ext cx="534377" cy="259045"/>
    <xdr:sp macro="" textlink="">
      <xdr:nvSpPr>
        <xdr:cNvPr id="704" name="テキスト ボックス 703"/>
        <xdr:cNvSpPr txBox="1"/>
      </xdr:nvSpPr>
      <xdr:spPr>
        <a:xfrm>
          <a:off x="13436111" y="16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57231</xdr:rowOff>
    </xdr:from>
    <xdr:to>
      <xdr:col>67</xdr:col>
      <xdr:colOff>101600</xdr:colOff>
      <xdr:row>96</xdr:row>
      <xdr:rowOff>158831</xdr:rowOff>
    </xdr:to>
    <xdr:sp macro="" textlink="">
      <xdr:nvSpPr>
        <xdr:cNvPr id="705" name="フローチャート: 判断 704"/>
        <xdr:cNvSpPr/>
      </xdr:nvSpPr>
      <xdr:spPr>
        <a:xfrm>
          <a:off x="12763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149958</xdr:rowOff>
    </xdr:from>
    <xdr:ext cx="534377" cy="259045"/>
    <xdr:sp macro="" textlink="">
      <xdr:nvSpPr>
        <xdr:cNvPr id="706" name="テキスト ボックス 705"/>
        <xdr:cNvSpPr txBox="1"/>
      </xdr:nvSpPr>
      <xdr:spPr>
        <a:xfrm>
          <a:off x="12547111" y="166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66566</xdr:rowOff>
    </xdr:from>
    <xdr:to>
      <xdr:col>85</xdr:col>
      <xdr:colOff>177800</xdr:colOff>
      <xdr:row>97</xdr:row>
      <xdr:rowOff>168166</xdr:rowOff>
    </xdr:to>
    <xdr:sp macro="" textlink="">
      <xdr:nvSpPr>
        <xdr:cNvPr id="712" name="楕円 711"/>
        <xdr:cNvSpPr/>
      </xdr:nvSpPr>
      <xdr:spPr>
        <a:xfrm>
          <a:off x="16268700" y="1669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44993</xdr:rowOff>
    </xdr:from>
    <xdr:ext cx="534377" cy="259045"/>
    <xdr:sp macro="" textlink="">
      <xdr:nvSpPr>
        <xdr:cNvPr id="713" name="公債費該当値テキスト"/>
        <xdr:cNvSpPr txBox="1"/>
      </xdr:nvSpPr>
      <xdr:spPr>
        <a:xfrm>
          <a:off x="16370300" y="1667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8463</xdr:rowOff>
    </xdr:from>
    <xdr:to>
      <xdr:col>81</xdr:col>
      <xdr:colOff>101600</xdr:colOff>
      <xdr:row>97</xdr:row>
      <xdr:rowOff>110063</xdr:rowOff>
    </xdr:to>
    <xdr:sp macro="" textlink="">
      <xdr:nvSpPr>
        <xdr:cNvPr id="714" name="楕円 713"/>
        <xdr:cNvSpPr/>
      </xdr:nvSpPr>
      <xdr:spPr>
        <a:xfrm>
          <a:off x="15430500" y="1663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101190</xdr:rowOff>
    </xdr:from>
    <xdr:ext cx="534377" cy="259045"/>
    <xdr:sp macro="" textlink="">
      <xdr:nvSpPr>
        <xdr:cNvPr id="715" name="テキスト ボックス 714"/>
        <xdr:cNvSpPr txBox="1"/>
      </xdr:nvSpPr>
      <xdr:spPr>
        <a:xfrm>
          <a:off x="15214111" y="1673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93532</xdr:rowOff>
    </xdr:from>
    <xdr:to>
      <xdr:col>76</xdr:col>
      <xdr:colOff>165100</xdr:colOff>
      <xdr:row>97</xdr:row>
      <xdr:rowOff>23682</xdr:rowOff>
    </xdr:to>
    <xdr:sp macro="" textlink="">
      <xdr:nvSpPr>
        <xdr:cNvPr id="716" name="楕円 715"/>
        <xdr:cNvSpPr/>
      </xdr:nvSpPr>
      <xdr:spPr>
        <a:xfrm>
          <a:off x="14541500" y="1655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40209</xdr:rowOff>
    </xdr:from>
    <xdr:ext cx="534377" cy="259045"/>
    <xdr:sp macro="" textlink="">
      <xdr:nvSpPr>
        <xdr:cNvPr id="717" name="テキスト ボックス 716"/>
        <xdr:cNvSpPr txBox="1"/>
      </xdr:nvSpPr>
      <xdr:spPr>
        <a:xfrm>
          <a:off x="14325111" y="163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15473</xdr:rowOff>
    </xdr:from>
    <xdr:to>
      <xdr:col>72</xdr:col>
      <xdr:colOff>38100</xdr:colOff>
      <xdr:row>95</xdr:row>
      <xdr:rowOff>117073</xdr:rowOff>
    </xdr:to>
    <xdr:sp macro="" textlink="">
      <xdr:nvSpPr>
        <xdr:cNvPr id="718" name="楕円 717"/>
        <xdr:cNvSpPr/>
      </xdr:nvSpPr>
      <xdr:spPr>
        <a:xfrm>
          <a:off x="13652500" y="1630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133600</xdr:rowOff>
    </xdr:from>
    <xdr:ext cx="534377" cy="259045"/>
    <xdr:sp macro="" textlink="">
      <xdr:nvSpPr>
        <xdr:cNvPr id="719" name="テキスト ボックス 718"/>
        <xdr:cNvSpPr txBox="1"/>
      </xdr:nvSpPr>
      <xdr:spPr>
        <a:xfrm>
          <a:off x="13436111" y="1607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49245</xdr:rowOff>
    </xdr:from>
    <xdr:to>
      <xdr:col>67</xdr:col>
      <xdr:colOff>101600</xdr:colOff>
      <xdr:row>94</xdr:row>
      <xdr:rowOff>150845</xdr:rowOff>
    </xdr:to>
    <xdr:sp macro="" textlink="">
      <xdr:nvSpPr>
        <xdr:cNvPr id="720" name="楕円 719"/>
        <xdr:cNvSpPr/>
      </xdr:nvSpPr>
      <xdr:spPr>
        <a:xfrm>
          <a:off x="12763500" y="161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167372</xdr:rowOff>
    </xdr:from>
    <xdr:ext cx="599010" cy="259045"/>
    <xdr:sp macro="" textlink="">
      <xdr:nvSpPr>
        <xdr:cNvPr id="721" name="テキスト ボックス 720"/>
        <xdr:cNvSpPr txBox="1"/>
      </xdr:nvSpPr>
      <xdr:spPr>
        <a:xfrm>
          <a:off x="12514795" y="15940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41768</xdr:rowOff>
    </xdr:from>
    <xdr:to>
      <xdr:col>116</xdr:col>
      <xdr:colOff>62864</xdr:colOff>
      <xdr:row>38</xdr:row>
      <xdr:rowOff>139700</xdr:rowOff>
    </xdr:to>
    <xdr:cxnSp macro="">
      <xdr:nvCxnSpPr>
        <xdr:cNvPr id="743" name="直線コネクタ 742"/>
        <xdr:cNvCxnSpPr/>
      </xdr:nvCxnSpPr>
      <xdr:spPr>
        <a:xfrm flipV="1">
          <a:off x="22159595" y="5528168"/>
          <a:ext cx="1269" cy="112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165158</xdr:rowOff>
    </xdr:from>
    <xdr:ext cx="249299" cy="259045"/>
    <xdr:sp macro="" textlink="">
      <xdr:nvSpPr>
        <xdr:cNvPr id="744" name="諸支出金最小値テキスト"/>
        <xdr:cNvSpPr txBox="1"/>
      </xdr:nvSpPr>
      <xdr:spPr>
        <a:xfrm>
          <a:off x="22212300" y="6680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159895</xdr:rowOff>
    </xdr:from>
    <xdr:ext cx="534377" cy="259045"/>
    <xdr:sp macro="" textlink="">
      <xdr:nvSpPr>
        <xdr:cNvPr id="746" name="諸支出金最大値テキスト"/>
        <xdr:cNvSpPr txBox="1"/>
      </xdr:nvSpPr>
      <xdr:spPr>
        <a:xfrm>
          <a:off x="22212300" y="530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41768</xdr:rowOff>
    </xdr:from>
    <xdr:to>
      <xdr:col>116</xdr:col>
      <xdr:colOff>152400</xdr:colOff>
      <xdr:row>32</xdr:row>
      <xdr:rowOff>41768</xdr:rowOff>
    </xdr:to>
    <xdr:cxnSp macro="">
      <xdr:nvCxnSpPr>
        <xdr:cNvPr id="747" name="直線コネクタ 746"/>
        <xdr:cNvCxnSpPr/>
      </xdr:nvCxnSpPr>
      <xdr:spPr>
        <a:xfrm>
          <a:off x="22072600" y="552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82607</xdr:rowOff>
    </xdr:from>
    <xdr:ext cx="378565" cy="259045"/>
    <xdr:sp macro="" textlink="">
      <xdr:nvSpPr>
        <xdr:cNvPr id="749" name="諸支出金平均値テキスト"/>
        <xdr:cNvSpPr txBox="1"/>
      </xdr:nvSpPr>
      <xdr:spPr>
        <a:xfrm>
          <a:off x="22212300" y="6426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59730</xdr:rowOff>
    </xdr:from>
    <xdr:to>
      <xdr:col>116</xdr:col>
      <xdr:colOff>114300</xdr:colOff>
      <xdr:row>38</xdr:row>
      <xdr:rowOff>161330</xdr:rowOff>
    </xdr:to>
    <xdr:sp macro="" textlink="">
      <xdr:nvSpPr>
        <xdr:cNvPr id="750" name="フローチャート: 判断 749"/>
        <xdr:cNvSpPr/>
      </xdr:nvSpPr>
      <xdr:spPr>
        <a:xfrm>
          <a:off x="22110700" y="657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84191</xdr:rowOff>
    </xdr:from>
    <xdr:to>
      <xdr:col>112</xdr:col>
      <xdr:colOff>38100</xdr:colOff>
      <xdr:row>39</xdr:row>
      <xdr:rowOff>14341</xdr:rowOff>
    </xdr:to>
    <xdr:sp macro="" textlink="">
      <xdr:nvSpPr>
        <xdr:cNvPr id="752" name="フローチャート: 判断 751"/>
        <xdr:cNvSpPr/>
      </xdr:nvSpPr>
      <xdr:spPr>
        <a:xfrm>
          <a:off x="21272500" y="659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30868</xdr:rowOff>
    </xdr:from>
    <xdr:ext cx="378565" cy="259045"/>
    <xdr:sp macro="" textlink="">
      <xdr:nvSpPr>
        <xdr:cNvPr id="753" name="テキスト ボックス 752"/>
        <xdr:cNvSpPr txBox="1"/>
      </xdr:nvSpPr>
      <xdr:spPr>
        <a:xfrm>
          <a:off x="21134017" y="6374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5" name="フローチャート: 判断 754"/>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6" name="テキスト ボックス 755"/>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82636</xdr:rowOff>
    </xdr:from>
    <xdr:to>
      <xdr:col>102</xdr:col>
      <xdr:colOff>165100</xdr:colOff>
      <xdr:row>39</xdr:row>
      <xdr:rowOff>12786</xdr:rowOff>
    </xdr:to>
    <xdr:sp macro="" textlink="">
      <xdr:nvSpPr>
        <xdr:cNvPr id="758" name="フローチャート: 判断 757"/>
        <xdr:cNvSpPr/>
      </xdr:nvSpPr>
      <xdr:spPr>
        <a:xfrm>
          <a:off x="19494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29313</xdr:rowOff>
    </xdr:from>
    <xdr:ext cx="378565" cy="259045"/>
    <xdr:sp macro="" textlink="">
      <xdr:nvSpPr>
        <xdr:cNvPr id="759" name="テキスト ボックス 758"/>
        <xdr:cNvSpPr txBox="1"/>
      </xdr:nvSpPr>
      <xdr:spPr>
        <a:xfrm>
          <a:off x="19356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67457</xdr:rowOff>
    </xdr:from>
    <xdr:to>
      <xdr:col>98</xdr:col>
      <xdr:colOff>38100</xdr:colOff>
      <xdr:row>38</xdr:row>
      <xdr:rowOff>169057</xdr:rowOff>
    </xdr:to>
    <xdr:sp macro="" textlink="">
      <xdr:nvSpPr>
        <xdr:cNvPr id="760" name="フローチャート: 判断 759"/>
        <xdr:cNvSpPr/>
      </xdr:nvSpPr>
      <xdr:spPr>
        <a:xfrm>
          <a:off x="18605500" y="658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14135</xdr:rowOff>
    </xdr:from>
    <xdr:ext cx="378565" cy="259045"/>
    <xdr:sp macro="" textlink="">
      <xdr:nvSpPr>
        <xdr:cNvPr id="761" name="テキスト ボックス 760"/>
        <xdr:cNvSpPr txBox="1"/>
      </xdr:nvSpPr>
      <xdr:spPr>
        <a:xfrm>
          <a:off x="18467017" y="6357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38158</xdr:rowOff>
    </xdr:from>
    <xdr:ext cx="249299" cy="259045"/>
    <xdr:sp macro="" textlink="">
      <xdr:nvSpPr>
        <xdr:cNvPr id="768" name="諸支出金該当値テキスト"/>
        <xdr:cNvSpPr txBox="1"/>
      </xdr:nvSpPr>
      <xdr:spPr>
        <a:xfrm>
          <a:off x="22212300" y="6553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本町における目的別歳出決算額の住民１人当たりのコストを分析すると、議会費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・労働費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及び公債費を除く全ての費目で、類似団体平均を上回る結果となっている。これについては、性質別分析でも述べたとおり、本町の地理的、地形的条件や町の面積、進捗著しい人口減少や少子高齢化等により行政コストが割高となっていることが要因であると考え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上記に挙げた要因の改善は非常に厳しい状況にあり、今後も住民１人あたりのコストが高止まりする状況が続くと考えられるが、全国で取組み強化が進められている「人口減少対策」は、本町でも喫緊な課題であり、各種計画と連動した財政運営を主軸に将来のビジョンを具現化し、魅力あるまちづくりに向けた取組みを推進していく必要が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また、そうした取組みを推進させるため、現在進行中である「まち・ひと・しごと創生総合戦略」に係る事業の実施が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平均を大きく上回る要因となったと考える。今後も性質別における財政分析などを考慮し、弾力性のある財政健全化を維持し、将来にわたり積極的な事業実施を継続できる状況を整えていきたい。</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実質収支比率は標準財政規模に対する実質収支の割合をいうものであるが、本町の実質収支額は毎年度黒字となっている。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今年度は、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普通建設事業の増等に伴い財政調整基金の取崩しがあったことにより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実質単年度収支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はマイナスとな</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実質収支比率は一般的に３～５％程度が望ましいとされることから、概ね適正な財政運営がなされたものと分析している。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今後もこうした状況を維持しながら、主要財源である普通交付税の推移を注視しつつ、町の将来を見据えた財政運営に努めていきたい。</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今年度も、一般会計及び特別会計の全ての会計で黒字となった。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予想される公共施設等の更新時期の到来や人口減少を伴う高齢化対策など、また、特別会計においても水道、下水道の施設更新に膨大な費用が嵩むことが予想され、不安要素もあることから、地方財政計画の動向を注視すると共に、現在の本町における健全な財政状況を維持するためにも、財政規律の厳格化など行財政改革の更なる推進と、それに伴う経常経費の削減や受益者負担の適正化に努めていく必要が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また、標準財政規模においては、一般財源である地方税の収入が低迷しており、併せて普通交付税も合併算定替えにより減少しているため、適正な財政規模へと移行を進めて行く必要がある。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48" t="s">
        <v>81</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 thickBot="1" x14ac:dyDescent="0.25">
      <c r="A2" s="186"/>
      <c r="B2" s="189" t="s">
        <v>82</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49" t="s">
        <v>83</v>
      </c>
      <c r="C3" s="650"/>
      <c r="D3" s="650"/>
      <c r="E3" s="651"/>
      <c r="F3" s="651"/>
      <c r="G3" s="651"/>
      <c r="H3" s="651"/>
      <c r="I3" s="651"/>
      <c r="J3" s="651"/>
      <c r="K3" s="651"/>
      <c r="L3" s="651" t="s">
        <v>84</v>
      </c>
      <c r="M3" s="651"/>
      <c r="N3" s="651"/>
      <c r="O3" s="651"/>
      <c r="P3" s="651"/>
      <c r="Q3" s="651"/>
      <c r="R3" s="654"/>
      <c r="S3" s="654"/>
      <c r="T3" s="654"/>
      <c r="U3" s="654"/>
      <c r="V3" s="655"/>
      <c r="W3" s="545" t="s">
        <v>85</v>
      </c>
      <c r="X3" s="546"/>
      <c r="Y3" s="546"/>
      <c r="Z3" s="546"/>
      <c r="AA3" s="546"/>
      <c r="AB3" s="650"/>
      <c r="AC3" s="654" t="s">
        <v>86</v>
      </c>
      <c r="AD3" s="546"/>
      <c r="AE3" s="546"/>
      <c r="AF3" s="546"/>
      <c r="AG3" s="546"/>
      <c r="AH3" s="546"/>
      <c r="AI3" s="546"/>
      <c r="AJ3" s="546"/>
      <c r="AK3" s="546"/>
      <c r="AL3" s="616"/>
      <c r="AM3" s="545" t="s">
        <v>87</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88</v>
      </c>
      <c r="BO3" s="546"/>
      <c r="BP3" s="546"/>
      <c r="BQ3" s="546"/>
      <c r="BR3" s="546"/>
      <c r="BS3" s="546"/>
      <c r="BT3" s="546"/>
      <c r="BU3" s="616"/>
      <c r="BV3" s="545" t="s">
        <v>89</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90</v>
      </c>
      <c r="CU3" s="546"/>
      <c r="CV3" s="546"/>
      <c r="CW3" s="546"/>
      <c r="CX3" s="546"/>
      <c r="CY3" s="546"/>
      <c r="CZ3" s="546"/>
      <c r="DA3" s="616"/>
      <c r="DB3" s="545" t="s">
        <v>91</v>
      </c>
      <c r="DC3" s="546"/>
      <c r="DD3" s="546"/>
      <c r="DE3" s="546"/>
      <c r="DF3" s="546"/>
      <c r="DG3" s="546"/>
      <c r="DH3" s="546"/>
      <c r="DI3" s="616"/>
      <c r="DJ3" s="186"/>
      <c r="DK3" s="186"/>
      <c r="DL3" s="186"/>
      <c r="DM3" s="186"/>
      <c r="DN3" s="186"/>
      <c r="DO3" s="186"/>
    </row>
    <row r="4" spans="1:119" ht="18.75" customHeight="1" x14ac:dyDescent="0.2">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92</v>
      </c>
      <c r="AZ4" s="459"/>
      <c r="BA4" s="459"/>
      <c r="BB4" s="459"/>
      <c r="BC4" s="459"/>
      <c r="BD4" s="459"/>
      <c r="BE4" s="459"/>
      <c r="BF4" s="459"/>
      <c r="BG4" s="459"/>
      <c r="BH4" s="459"/>
      <c r="BI4" s="459"/>
      <c r="BJ4" s="459"/>
      <c r="BK4" s="459"/>
      <c r="BL4" s="459"/>
      <c r="BM4" s="460"/>
      <c r="BN4" s="461">
        <v>9463298</v>
      </c>
      <c r="BO4" s="462"/>
      <c r="BP4" s="462"/>
      <c r="BQ4" s="462"/>
      <c r="BR4" s="462"/>
      <c r="BS4" s="462"/>
      <c r="BT4" s="462"/>
      <c r="BU4" s="463"/>
      <c r="BV4" s="461">
        <v>9317496</v>
      </c>
      <c r="BW4" s="462"/>
      <c r="BX4" s="462"/>
      <c r="BY4" s="462"/>
      <c r="BZ4" s="462"/>
      <c r="CA4" s="462"/>
      <c r="CB4" s="462"/>
      <c r="CC4" s="463"/>
      <c r="CD4" s="642" t="s">
        <v>93</v>
      </c>
      <c r="CE4" s="643"/>
      <c r="CF4" s="643"/>
      <c r="CG4" s="643"/>
      <c r="CH4" s="643"/>
      <c r="CI4" s="643"/>
      <c r="CJ4" s="643"/>
      <c r="CK4" s="643"/>
      <c r="CL4" s="643"/>
      <c r="CM4" s="643"/>
      <c r="CN4" s="643"/>
      <c r="CO4" s="643"/>
      <c r="CP4" s="643"/>
      <c r="CQ4" s="643"/>
      <c r="CR4" s="643"/>
      <c r="CS4" s="644"/>
      <c r="CT4" s="645">
        <v>14.2</v>
      </c>
      <c r="CU4" s="646"/>
      <c r="CV4" s="646"/>
      <c r="CW4" s="646"/>
      <c r="CX4" s="646"/>
      <c r="CY4" s="646"/>
      <c r="CZ4" s="646"/>
      <c r="DA4" s="647"/>
      <c r="DB4" s="645">
        <v>12.4</v>
      </c>
      <c r="DC4" s="646"/>
      <c r="DD4" s="646"/>
      <c r="DE4" s="646"/>
      <c r="DF4" s="646"/>
      <c r="DG4" s="646"/>
      <c r="DH4" s="646"/>
      <c r="DI4" s="647"/>
      <c r="DJ4" s="186"/>
      <c r="DK4" s="186"/>
      <c r="DL4" s="186"/>
      <c r="DM4" s="186"/>
      <c r="DN4" s="186"/>
      <c r="DO4" s="186"/>
    </row>
    <row r="5" spans="1:119" ht="18.75" customHeight="1" x14ac:dyDescent="0.2">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94</v>
      </c>
      <c r="AN5" s="440"/>
      <c r="AO5" s="440"/>
      <c r="AP5" s="440"/>
      <c r="AQ5" s="440"/>
      <c r="AR5" s="440"/>
      <c r="AS5" s="440"/>
      <c r="AT5" s="441"/>
      <c r="AU5" s="523" t="s">
        <v>95</v>
      </c>
      <c r="AV5" s="524"/>
      <c r="AW5" s="524"/>
      <c r="AX5" s="524"/>
      <c r="AY5" s="446" t="s">
        <v>96</v>
      </c>
      <c r="AZ5" s="447"/>
      <c r="BA5" s="447"/>
      <c r="BB5" s="447"/>
      <c r="BC5" s="447"/>
      <c r="BD5" s="447"/>
      <c r="BE5" s="447"/>
      <c r="BF5" s="447"/>
      <c r="BG5" s="447"/>
      <c r="BH5" s="447"/>
      <c r="BI5" s="447"/>
      <c r="BJ5" s="447"/>
      <c r="BK5" s="447"/>
      <c r="BL5" s="447"/>
      <c r="BM5" s="448"/>
      <c r="BN5" s="466">
        <v>8610051</v>
      </c>
      <c r="BO5" s="467"/>
      <c r="BP5" s="467"/>
      <c r="BQ5" s="467"/>
      <c r="BR5" s="467"/>
      <c r="BS5" s="467"/>
      <c r="BT5" s="467"/>
      <c r="BU5" s="468"/>
      <c r="BV5" s="466">
        <v>8543934</v>
      </c>
      <c r="BW5" s="467"/>
      <c r="BX5" s="467"/>
      <c r="BY5" s="467"/>
      <c r="BZ5" s="467"/>
      <c r="CA5" s="467"/>
      <c r="CB5" s="467"/>
      <c r="CC5" s="468"/>
      <c r="CD5" s="475" t="s">
        <v>97</v>
      </c>
      <c r="CE5" s="476"/>
      <c r="CF5" s="476"/>
      <c r="CG5" s="476"/>
      <c r="CH5" s="476"/>
      <c r="CI5" s="476"/>
      <c r="CJ5" s="476"/>
      <c r="CK5" s="476"/>
      <c r="CL5" s="476"/>
      <c r="CM5" s="476"/>
      <c r="CN5" s="476"/>
      <c r="CO5" s="476"/>
      <c r="CP5" s="476"/>
      <c r="CQ5" s="476"/>
      <c r="CR5" s="476"/>
      <c r="CS5" s="477"/>
      <c r="CT5" s="436">
        <v>77</v>
      </c>
      <c r="CU5" s="437"/>
      <c r="CV5" s="437"/>
      <c r="CW5" s="437"/>
      <c r="CX5" s="437"/>
      <c r="CY5" s="437"/>
      <c r="CZ5" s="437"/>
      <c r="DA5" s="438"/>
      <c r="DB5" s="436">
        <v>74.099999999999994</v>
      </c>
      <c r="DC5" s="437"/>
      <c r="DD5" s="437"/>
      <c r="DE5" s="437"/>
      <c r="DF5" s="437"/>
      <c r="DG5" s="437"/>
      <c r="DH5" s="437"/>
      <c r="DI5" s="438"/>
      <c r="DJ5" s="186"/>
      <c r="DK5" s="186"/>
      <c r="DL5" s="186"/>
      <c r="DM5" s="186"/>
      <c r="DN5" s="186"/>
      <c r="DO5" s="186"/>
    </row>
    <row r="6" spans="1:119" ht="18.75" customHeight="1" x14ac:dyDescent="0.2">
      <c r="A6" s="187"/>
      <c r="B6" s="622" t="s">
        <v>98</v>
      </c>
      <c r="C6" s="480"/>
      <c r="D6" s="480"/>
      <c r="E6" s="623"/>
      <c r="F6" s="623"/>
      <c r="G6" s="623"/>
      <c r="H6" s="623"/>
      <c r="I6" s="623"/>
      <c r="J6" s="623"/>
      <c r="K6" s="623"/>
      <c r="L6" s="623" t="s">
        <v>99</v>
      </c>
      <c r="M6" s="623"/>
      <c r="N6" s="623"/>
      <c r="O6" s="623"/>
      <c r="P6" s="623"/>
      <c r="Q6" s="623"/>
      <c r="R6" s="504"/>
      <c r="S6" s="504"/>
      <c r="T6" s="504"/>
      <c r="U6" s="504"/>
      <c r="V6" s="629"/>
      <c r="W6" s="557" t="s">
        <v>100</v>
      </c>
      <c r="X6" s="479"/>
      <c r="Y6" s="479"/>
      <c r="Z6" s="479"/>
      <c r="AA6" s="479"/>
      <c r="AB6" s="480"/>
      <c r="AC6" s="634" t="s">
        <v>101</v>
      </c>
      <c r="AD6" s="635"/>
      <c r="AE6" s="635"/>
      <c r="AF6" s="635"/>
      <c r="AG6" s="635"/>
      <c r="AH6" s="635"/>
      <c r="AI6" s="635"/>
      <c r="AJ6" s="635"/>
      <c r="AK6" s="635"/>
      <c r="AL6" s="636"/>
      <c r="AM6" s="535" t="s">
        <v>102</v>
      </c>
      <c r="AN6" s="440"/>
      <c r="AO6" s="440"/>
      <c r="AP6" s="440"/>
      <c r="AQ6" s="440"/>
      <c r="AR6" s="440"/>
      <c r="AS6" s="440"/>
      <c r="AT6" s="441"/>
      <c r="AU6" s="523" t="s">
        <v>103</v>
      </c>
      <c r="AV6" s="524"/>
      <c r="AW6" s="524"/>
      <c r="AX6" s="524"/>
      <c r="AY6" s="446" t="s">
        <v>104</v>
      </c>
      <c r="AZ6" s="447"/>
      <c r="BA6" s="447"/>
      <c r="BB6" s="447"/>
      <c r="BC6" s="447"/>
      <c r="BD6" s="447"/>
      <c r="BE6" s="447"/>
      <c r="BF6" s="447"/>
      <c r="BG6" s="447"/>
      <c r="BH6" s="447"/>
      <c r="BI6" s="447"/>
      <c r="BJ6" s="447"/>
      <c r="BK6" s="447"/>
      <c r="BL6" s="447"/>
      <c r="BM6" s="448"/>
      <c r="BN6" s="466">
        <v>853247</v>
      </c>
      <c r="BO6" s="467"/>
      <c r="BP6" s="467"/>
      <c r="BQ6" s="467"/>
      <c r="BR6" s="467"/>
      <c r="BS6" s="467"/>
      <c r="BT6" s="467"/>
      <c r="BU6" s="468"/>
      <c r="BV6" s="466">
        <v>773562</v>
      </c>
      <c r="BW6" s="467"/>
      <c r="BX6" s="467"/>
      <c r="BY6" s="467"/>
      <c r="BZ6" s="467"/>
      <c r="CA6" s="467"/>
      <c r="CB6" s="467"/>
      <c r="CC6" s="468"/>
      <c r="CD6" s="475" t="s">
        <v>105</v>
      </c>
      <c r="CE6" s="476"/>
      <c r="CF6" s="476"/>
      <c r="CG6" s="476"/>
      <c r="CH6" s="476"/>
      <c r="CI6" s="476"/>
      <c r="CJ6" s="476"/>
      <c r="CK6" s="476"/>
      <c r="CL6" s="476"/>
      <c r="CM6" s="476"/>
      <c r="CN6" s="476"/>
      <c r="CO6" s="476"/>
      <c r="CP6" s="476"/>
      <c r="CQ6" s="476"/>
      <c r="CR6" s="476"/>
      <c r="CS6" s="477"/>
      <c r="CT6" s="619">
        <v>77</v>
      </c>
      <c r="CU6" s="620"/>
      <c r="CV6" s="620"/>
      <c r="CW6" s="620"/>
      <c r="CX6" s="620"/>
      <c r="CY6" s="620"/>
      <c r="CZ6" s="620"/>
      <c r="DA6" s="621"/>
      <c r="DB6" s="619">
        <v>74.099999999999994</v>
      </c>
      <c r="DC6" s="620"/>
      <c r="DD6" s="620"/>
      <c r="DE6" s="620"/>
      <c r="DF6" s="620"/>
      <c r="DG6" s="620"/>
      <c r="DH6" s="620"/>
      <c r="DI6" s="621"/>
      <c r="DJ6" s="186"/>
      <c r="DK6" s="186"/>
      <c r="DL6" s="186"/>
      <c r="DM6" s="186"/>
      <c r="DN6" s="186"/>
      <c r="DO6" s="186"/>
    </row>
    <row r="7" spans="1:119" ht="18.75" customHeight="1" x14ac:dyDescent="0.2">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106</v>
      </c>
      <c r="AN7" s="440"/>
      <c r="AO7" s="440"/>
      <c r="AP7" s="440"/>
      <c r="AQ7" s="440"/>
      <c r="AR7" s="440"/>
      <c r="AS7" s="440"/>
      <c r="AT7" s="441"/>
      <c r="AU7" s="523" t="s">
        <v>103</v>
      </c>
      <c r="AV7" s="524"/>
      <c r="AW7" s="524"/>
      <c r="AX7" s="524"/>
      <c r="AY7" s="446" t="s">
        <v>107</v>
      </c>
      <c r="AZ7" s="447"/>
      <c r="BA7" s="447"/>
      <c r="BB7" s="447"/>
      <c r="BC7" s="447"/>
      <c r="BD7" s="447"/>
      <c r="BE7" s="447"/>
      <c r="BF7" s="447"/>
      <c r="BG7" s="447"/>
      <c r="BH7" s="447"/>
      <c r="BI7" s="447"/>
      <c r="BJ7" s="447"/>
      <c r="BK7" s="447"/>
      <c r="BL7" s="447"/>
      <c r="BM7" s="448"/>
      <c r="BN7" s="466">
        <v>36599</v>
      </c>
      <c r="BO7" s="467"/>
      <c r="BP7" s="467"/>
      <c r="BQ7" s="467"/>
      <c r="BR7" s="467"/>
      <c r="BS7" s="467"/>
      <c r="BT7" s="467"/>
      <c r="BU7" s="468"/>
      <c r="BV7" s="466">
        <v>31114</v>
      </c>
      <c r="BW7" s="467"/>
      <c r="BX7" s="467"/>
      <c r="BY7" s="467"/>
      <c r="BZ7" s="467"/>
      <c r="CA7" s="467"/>
      <c r="CB7" s="467"/>
      <c r="CC7" s="468"/>
      <c r="CD7" s="475" t="s">
        <v>108</v>
      </c>
      <c r="CE7" s="476"/>
      <c r="CF7" s="476"/>
      <c r="CG7" s="476"/>
      <c r="CH7" s="476"/>
      <c r="CI7" s="476"/>
      <c r="CJ7" s="476"/>
      <c r="CK7" s="476"/>
      <c r="CL7" s="476"/>
      <c r="CM7" s="476"/>
      <c r="CN7" s="476"/>
      <c r="CO7" s="476"/>
      <c r="CP7" s="476"/>
      <c r="CQ7" s="476"/>
      <c r="CR7" s="476"/>
      <c r="CS7" s="477"/>
      <c r="CT7" s="466">
        <v>5741513</v>
      </c>
      <c r="CU7" s="467"/>
      <c r="CV7" s="467"/>
      <c r="CW7" s="467"/>
      <c r="CX7" s="467"/>
      <c r="CY7" s="467"/>
      <c r="CZ7" s="467"/>
      <c r="DA7" s="468"/>
      <c r="DB7" s="466">
        <v>5973193</v>
      </c>
      <c r="DC7" s="467"/>
      <c r="DD7" s="467"/>
      <c r="DE7" s="467"/>
      <c r="DF7" s="467"/>
      <c r="DG7" s="467"/>
      <c r="DH7" s="467"/>
      <c r="DI7" s="468"/>
      <c r="DJ7" s="186"/>
      <c r="DK7" s="186"/>
      <c r="DL7" s="186"/>
      <c r="DM7" s="186"/>
      <c r="DN7" s="186"/>
      <c r="DO7" s="186"/>
    </row>
    <row r="8" spans="1:119" ht="18.75" customHeight="1" thickBot="1" x14ac:dyDescent="0.25">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109</v>
      </c>
      <c r="AN8" s="440"/>
      <c r="AO8" s="440"/>
      <c r="AP8" s="440"/>
      <c r="AQ8" s="440"/>
      <c r="AR8" s="440"/>
      <c r="AS8" s="440"/>
      <c r="AT8" s="441"/>
      <c r="AU8" s="523" t="s">
        <v>110</v>
      </c>
      <c r="AV8" s="524"/>
      <c r="AW8" s="524"/>
      <c r="AX8" s="524"/>
      <c r="AY8" s="446" t="s">
        <v>111</v>
      </c>
      <c r="AZ8" s="447"/>
      <c r="BA8" s="447"/>
      <c r="BB8" s="447"/>
      <c r="BC8" s="447"/>
      <c r="BD8" s="447"/>
      <c r="BE8" s="447"/>
      <c r="BF8" s="447"/>
      <c r="BG8" s="447"/>
      <c r="BH8" s="447"/>
      <c r="BI8" s="447"/>
      <c r="BJ8" s="447"/>
      <c r="BK8" s="447"/>
      <c r="BL8" s="447"/>
      <c r="BM8" s="448"/>
      <c r="BN8" s="466">
        <v>816648</v>
      </c>
      <c r="BO8" s="467"/>
      <c r="BP8" s="467"/>
      <c r="BQ8" s="467"/>
      <c r="BR8" s="467"/>
      <c r="BS8" s="467"/>
      <c r="BT8" s="467"/>
      <c r="BU8" s="468"/>
      <c r="BV8" s="466">
        <v>742448</v>
      </c>
      <c r="BW8" s="467"/>
      <c r="BX8" s="467"/>
      <c r="BY8" s="467"/>
      <c r="BZ8" s="467"/>
      <c r="CA8" s="467"/>
      <c r="CB8" s="467"/>
      <c r="CC8" s="468"/>
      <c r="CD8" s="475" t="s">
        <v>112</v>
      </c>
      <c r="CE8" s="476"/>
      <c r="CF8" s="476"/>
      <c r="CG8" s="476"/>
      <c r="CH8" s="476"/>
      <c r="CI8" s="476"/>
      <c r="CJ8" s="476"/>
      <c r="CK8" s="476"/>
      <c r="CL8" s="476"/>
      <c r="CM8" s="476"/>
      <c r="CN8" s="476"/>
      <c r="CO8" s="476"/>
      <c r="CP8" s="476"/>
      <c r="CQ8" s="476"/>
      <c r="CR8" s="476"/>
      <c r="CS8" s="477"/>
      <c r="CT8" s="579">
        <v>0.27</v>
      </c>
      <c r="CU8" s="580"/>
      <c r="CV8" s="580"/>
      <c r="CW8" s="580"/>
      <c r="CX8" s="580"/>
      <c r="CY8" s="580"/>
      <c r="CZ8" s="580"/>
      <c r="DA8" s="581"/>
      <c r="DB8" s="579">
        <v>0.27</v>
      </c>
      <c r="DC8" s="580"/>
      <c r="DD8" s="580"/>
      <c r="DE8" s="580"/>
      <c r="DF8" s="580"/>
      <c r="DG8" s="580"/>
      <c r="DH8" s="580"/>
      <c r="DI8" s="581"/>
      <c r="DJ8" s="186"/>
      <c r="DK8" s="186"/>
      <c r="DL8" s="186"/>
      <c r="DM8" s="186"/>
      <c r="DN8" s="186"/>
      <c r="DO8" s="186"/>
    </row>
    <row r="9" spans="1:119" ht="18.75" customHeight="1" thickBot="1" x14ac:dyDescent="0.25">
      <c r="A9" s="187"/>
      <c r="B9" s="608" t="s">
        <v>113</v>
      </c>
      <c r="C9" s="609"/>
      <c r="D9" s="609"/>
      <c r="E9" s="609"/>
      <c r="F9" s="609"/>
      <c r="G9" s="609"/>
      <c r="H9" s="609"/>
      <c r="I9" s="609"/>
      <c r="J9" s="609"/>
      <c r="K9" s="529"/>
      <c r="L9" s="610" t="s">
        <v>114</v>
      </c>
      <c r="M9" s="611"/>
      <c r="N9" s="611"/>
      <c r="O9" s="611"/>
      <c r="P9" s="611"/>
      <c r="Q9" s="612"/>
      <c r="R9" s="613">
        <v>12669</v>
      </c>
      <c r="S9" s="614"/>
      <c r="T9" s="614"/>
      <c r="U9" s="614"/>
      <c r="V9" s="615"/>
      <c r="W9" s="545" t="s">
        <v>115</v>
      </c>
      <c r="X9" s="546"/>
      <c r="Y9" s="546"/>
      <c r="Z9" s="546"/>
      <c r="AA9" s="546"/>
      <c r="AB9" s="546"/>
      <c r="AC9" s="546"/>
      <c r="AD9" s="546"/>
      <c r="AE9" s="546"/>
      <c r="AF9" s="546"/>
      <c r="AG9" s="546"/>
      <c r="AH9" s="546"/>
      <c r="AI9" s="546"/>
      <c r="AJ9" s="546"/>
      <c r="AK9" s="546"/>
      <c r="AL9" s="616"/>
      <c r="AM9" s="535" t="s">
        <v>116</v>
      </c>
      <c r="AN9" s="440"/>
      <c r="AO9" s="440"/>
      <c r="AP9" s="440"/>
      <c r="AQ9" s="440"/>
      <c r="AR9" s="440"/>
      <c r="AS9" s="440"/>
      <c r="AT9" s="441"/>
      <c r="AU9" s="523" t="s">
        <v>103</v>
      </c>
      <c r="AV9" s="524"/>
      <c r="AW9" s="524"/>
      <c r="AX9" s="524"/>
      <c r="AY9" s="446" t="s">
        <v>117</v>
      </c>
      <c r="AZ9" s="447"/>
      <c r="BA9" s="447"/>
      <c r="BB9" s="447"/>
      <c r="BC9" s="447"/>
      <c r="BD9" s="447"/>
      <c r="BE9" s="447"/>
      <c r="BF9" s="447"/>
      <c r="BG9" s="447"/>
      <c r="BH9" s="447"/>
      <c r="BI9" s="447"/>
      <c r="BJ9" s="447"/>
      <c r="BK9" s="447"/>
      <c r="BL9" s="447"/>
      <c r="BM9" s="448"/>
      <c r="BN9" s="466">
        <v>74200</v>
      </c>
      <c r="BO9" s="467"/>
      <c r="BP9" s="467"/>
      <c r="BQ9" s="467"/>
      <c r="BR9" s="467"/>
      <c r="BS9" s="467"/>
      <c r="BT9" s="467"/>
      <c r="BU9" s="468"/>
      <c r="BV9" s="466">
        <v>-8621</v>
      </c>
      <c r="BW9" s="467"/>
      <c r="BX9" s="467"/>
      <c r="BY9" s="467"/>
      <c r="BZ9" s="467"/>
      <c r="CA9" s="467"/>
      <c r="CB9" s="467"/>
      <c r="CC9" s="468"/>
      <c r="CD9" s="475" t="s">
        <v>118</v>
      </c>
      <c r="CE9" s="476"/>
      <c r="CF9" s="476"/>
      <c r="CG9" s="476"/>
      <c r="CH9" s="476"/>
      <c r="CI9" s="476"/>
      <c r="CJ9" s="476"/>
      <c r="CK9" s="476"/>
      <c r="CL9" s="476"/>
      <c r="CM9" s="476"/>
      <c r="CN9" s="476"/>
      <c r="CO9" s="476"/>
      <c r="CP9" s="476"/>
      <c r="CQ9" s="476"/>
      <c r="CR9" s="476"/>
      <c r="CS9" s="477"/>
      <c r="CT9" s="436">
        <v>5.6</v>
      </c>
      <c r="CU9" s="437"/>
      <c r="CV9" s="437"/>
      <c r="CW9" s="437"/>
      <c r="CX9" s="437"/>
      <c r="CY9" s="437"/>
      <c r="CZ9" s="437"/>
      <c r="DA9" s="438"/>
      <c r="DB9" s="436">
        <v>7.2</v>
      </c>
      <c r="DC9" s="437"/>
      <c r="DD9" s="437"/>
      <c r="DE9" s="437"/>
      <c r="DF9" s="437"/>
      <c r="DG9" s="437"/>
      <c r="DH9" s="437"/>
      <c r="DI9" s="438"/>
      <c r="DJ9" s="186"/>
      <c r="DK9" s="186"/>
      <c r="DL9" s="186"/>
      <c r="DM9" s="186"/>
      <c r="DN9" s="186"/>
      <c r="DO9" s="186"/>
    </row>
    <row r="10" spans="1:119" ht="18.75" customHeight="1" thickBot="1" x14ac:dyDescent="0.25">
      <c r="A10" s="187"/>
      <c r="B10" s="608"/>
      <c r="C10" s="609"/>
      <c r="D10" s="609"/>
      <c r="E10" s="609"/>
      <c r="F10" s="609"/>
      <c r="G10" s="609"/>
      <c r="H10" s="609"/>
      <c r="I10" s="609"/>
      <c r="J10" s="609"/>
      <c r="K10" s="529"/>
      <c r="L10" s="439" t="s">
        <v>119</v>
      </c>
      <c r="M10" s="440"/>
      <c r="N10" s="440"/>
      <c r="O10" s="440"/>
      <c r="P10" s="440"/>
      <c r="Q10" s="441"/>
      <c r="R10" s="442">
        <v>14462</v>
      </c>
      <c r="S10" s="443"/>
      <c r="T10" s="443"/>
      <c r="U10" s="443"/>
      <c r="V10" s="445"/>
      <c r="W10" s="617"/>
      <c r="X10" s="428"/>
      <c r="Y10" s="428"/>
      <c r="Z10" s="428"/>
      <c r="AA10" s="428"/>
      <c r="AB10" s="428"/>
      <c r="AC10" s="428"/>
      <c r="AD10" s="428"/>
      <c r="AE10" s="428"/>
      <c r="AF10" s="428"/>
      <c r="AG10" s="428"/>
      <c r="AH10" s="428"/>
      <c r="AI10" s="428"/>
      <c r="AJ10" s="428"/>
      <c r="AK10" s="428"/>
      <c r="AL10" s="618"/>
      <c r="AM10" s="535" t="s">
        <v>120</v>
      </c>
      <c r="AN10" s="440"/>
      <c r="AO10" s="440"/>
      <c r="AP10" s="440"/>
      <c r="AQ10" s="440"/>
      <c r="AR10" s="440"/>
      <c r="AS10" s="440"/>
      <c r="AT10" s="441"/>
      <c r="AU10" s="523" t="s">
        <v>121</v>
      </c>
      <c r="AV10" s="524"/>
      <c r="AW10" s="524"/>
      <c r="AX10" s="524"/>
      <c r="AY10" s="446" t="s">
        <v>122</v>
      </c>
      <c r="AZ10" s="447"/>
      <c r="BA10" s="447"/>
      <c r="BB10" s="447"/>
      <c r="BC10" s="447"/>
      <c r="BD10" s="447"/>
      <c r="BE10" s="447"/>
      <c r="BF10" s="447"/>
      <c r="BG10" s="447"/>
      <c r="BH10" s="447"/>
      <c r="BI10" s="447"/>
      <c r="BJ10" s="447"/>
      <c r="BK10" s="447"/>
      <c r="BL10" s="447"/>
      <c r="BM10" s="448"/>
      <c r="BN10" s="466">
        <v>654</v>
      </c>
      <c r="BO10" s="467"/>
      <c r="BP10" s="467"/>
      <c r="BQ10" s="467"/>
      <c r="BR10" s="467"/>
      <c r="BS10" s="467"/>
      <c r="BT10" s="467"/>
      <c r="BU10" s="468"/>
      <c r="BV10" s="466">
        <v>692</v>
      </c>
      <c r="BW10" s="467"/>
      <c r="BX10" s="467"/>
      <c r="BY10" s="467"/>
      <c r="BZ10" s="467"/>
      <c r="CA10" s="467"/>
      <c r="CB10" s="467"/>
      <c r="CC10" s="468"/>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08"/>
      <c r="C11" s="609"/>
      <c r="D11" s="609"/>
      <c r="E11" s="609"/>
      <c r="F11" s="609"/>
      <c r="G11" s="609"/>
      <c r="H11" s="609"/>
      <c r="I11" s="609"/>
      <c r="J11" s="609"/>
      <c r="K11" s="529"/>
      <c r="L11" s="512" t="s">
        <v>124</v>
      </c>
      <c r="M11" s="513"/>
      <c r="N11" s="513"/>
      <c r="O11" s="513"/>
      <c r="P11" s="513"/>
      <c r="Q11" s="514"/>
      <c r="R11" s="605" t="s">
        <v>125</v>
      </c>
      <c r="S11" s="606"/>
      <c r="T11" s="606"/>
      <c r="U11" s="606"/>
      <c r="V11" s="607"/>
      <c r="W11" s="617"/>
      <c r="X11" s="428"/>
      <c r="Y11" s="428"/>
      <c r="Z11" s="428"/>
      <c r="AA11" s="428"/>
      <c r="AB11" s="428"/>
      <c r="AC11" s="428"/>
      <c r="AD11" s="428"/>
      <c r="AE11" s="428"/>
      <c r="AF11" s="428"/>
      <c r="AG11" s="428"/>
      <c r="AH11" s="428"/>
      <c r="AI11" s="428"/>
      <c r="AJ11" s="428"/>
      <c r="AK11" s="428"/>
      <c r="AL11" s="618"/>
      <c r="AM11" s="535" t="s">
        <v>126</v>
      </c>
      <c r="AN11" s="440"/>
      <c r="AO11" s="440"/>
      <c r="AP11" s="440"/>
      <c r="AQ11" s="440"/>
      <c r="AR11" s="440"/>
      <c r="AS11" s="440"/>
      <c r="AT11" s="441"/>
      <c r="AU11" s="523" t="s">
        <v>121</v>
      </c>
      <c r="AV11" s="524"/>
      <c r="AW11" s="524"/>
      <c r="AX11" s="524"/>
      <c r="AY11" s="446" t="s">
        <v>127</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27680</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x14ac:dyDescent="0.2">
      <c r="A12" s="187"/>
      <c r="B12" s="582" t="s">
        <v>130</v>
      </c>
      <c r="C12" s="583"/>
      <c r="D12" s="583"/>
      <c r="E12" s="583"/>
      <c r="F12" s="583"/>
      <c r="G12" s="583"/>
      <c r="H12" s="583"/>
      <c r="I12" s="583"/>
      <c r="J12" s="583"/>
      <c r="K12" s="584"/>
      <c r="L12" s="591" t="s">
        <v>131</v>
      </c>
      <c r="M12" s="592"/>
      <c r="N12" s="592"/>
      <c r="O12" s="592"/>
      <c r="P12" s="592"/>
      <c r="Q12" s="593"/>
      <c r="R12" s="594">
        <v>11406</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103</v>
      </c>
      <c r="AV12" s="524"/>
      <c r="AW12" s="524"/>
      <c r="AX12" s="524"/>
      <c r="AY12" s="446" t="s">
        <v>135</v>
      </c>
      <c r="AZ12" s="447"/>
      <c r="BA12" s="447"/>
      <c r="BB12" s="447"/>
      <c r="BC12" s="447"/>
      <c r="BD12" s="447"/>
      <c r="BE12" s="447"/>
      <c r="BF12" s="447"/>
      <c r="BG12" s="447"/>
      <c r="BH12" s="447"/>
      <c r="BI12" s="447"/>
      <c r="BJ12" s="447"/>
      <c r="BK12" s="447"/>
      <c r="BL12" s="447"/>
      <c r="BM12" s="448"/>
      <c r="BN12" s="466">
        <v>190458</v>
      </c>
      <c r="BO12" s="467"/>
      <c r="BP12" s="467"/>
      <c r="BQ12" s="467"/>
      <c r="BR12" s="467"/>
      <c r="BS12" s="467"/>
      <c r="BT12" s="467"/>
      <c r="BU12" s="468"/>
      <c r="BV12" s="466">
        <v>0</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129</v>
      </c>
      <c r="CU12" s="580"/>
      <c r="CV12" s="580"/>
      <c r="CW12" s="580"/>
      <c r="CX12" s="580"/>
      <c r="CY12" s="580"/>
      <c r="CZ12" s="580"/>
      <c r="DA12" s="581"/>
      <c r="DB12" s="579" t="s">
        <v>129</v>
      </c>
      <c r="DC12" s="580"/>
      <c r="DD12" s="580"/>
      <c r="DE12" s="580"/>
      <c r="DF12" s="580"/>
      <c r="DG12" s="580"/>
      <c r="DH12" s="580"/>
      <c r="DI12" s="581"/>
      <c r="DJ12" s="186"/>
      <c r="DK12" s="186"/>
      <c r="DL12" s="186"/>
      <c r="DM12" s="186"/>
      <c r="DN12" s="186"/>
      <c r="DO12" s="186"/>
    </row>
    <row r="13" spans="1:119" ht="18.75" customHeight="1" x14ac:dyDescent="0.2">
      <c r="A13" s="187"/>
      <c r="B13" s="585"/>
      <c r="C13" s="586"/>
      <c r="D13" s="586"/>
      <c r="E13" s="586"/>
      <c r="F13" s="586"/>
      <c r="G13" s="586"/>
      <c r="H13" s="586"/>
      <c r="I13" s="586"/>
      <c r="J13" s="586"/>
      <c r="K13" s="587"/>
      <c r="L13" s="197"/>
      <c r="M13" s="566" t="s">
        <v>137</v>
      </c>
      <c r="N13" s="567"/>
      <c r="O13" s="567"/>
      <c r="P13" s="567"/>
      <c r="Q13" s="568"/>
      <c r="R13" s="569">
        <v>11297</v>
      </c>
      <c r="S13" s="570"/>
      <c r="T13" s="570"/>
      <c r="U13" s="570"/>
      <c r="V13" s="571"/>
      <c r="W13" s="557" t="s">
        <v>138</v>
      </c>
      <c r="X13" s="479"/>
      <c r="Y13" s="479"/>
      <c r="Z13" s="479"/>
      <c r="AA13" s="479"/>
      <c r="AB13" s="480"/>
      <c r="AC13" s="442">
        <v>231</v>
      </c>
      <c r="AD13" s="443"/>
      <c r="AE13" s="443"/>
      <c r="AF13" s="443"/>
      <c r="AG13" s="444"/>
      <c r="AH13" s="442">
        <v>205</v>
      </c>
      <c r="AI13" s="443"/>
      <c r="AJ13" s="443"/>
      <c r="AK13" s="443"/>
      <c r="AL13" s="445"/>
      <c r="AM13" s="535" t="s">
        <v>139</v>
      </c>
      <c r="AN13" s="440"/>
      <c r="AO13" s="440"/>
      <c r="AP13" s="440"/>
      <c r="AQ13" s="440"/>
      <c r="AR13" s="440"/>
      <c r="AS13" s="440"/>
      <c r="AT13" s="441"/>
      <c r="AU13" s="523" t="s">
        <v>121</v>
      </c>
      <c r="AV13" s="524"/>
      <c r="AW13" s="524"/>
      <c r="AX13" s="524"/>
      <c r="AY13" s="446" t="s">
        <v>140</v>
      </c>
      <c r="AZ13" s="447"/>
      <c r="BA13" s="447"/>
      <c r="BB13" s="447"/>
      <c r="BC13" s="447"/>
      <c r="BD13" s="447"/>
      <c r="BE13" s="447"/>
      <c r="BF13" s="447"/>
      <c r="BG13" s="447"/>
      <c r="BH13" s="447"/>
      <c r="BI13" s="447"/>
      <c r="BJ13" s="447"/>
      <c r="BK13" s="447"/>
      <c r="BL13" s="447"/>
      <c r="BM13" s="448"/>
      <c r="BN13" s="466">
        <v>-115604</v>
      </c>
      <c r="BO13" s="467"/>
      <c r="BP13" s="467"/>
      <c r="BQ13" s="467"/>
      <c r="BR13" s="467"/>
      <c r="BS13" s="467"/>
      <c r="BT13" s="467"/>
      <c r="BU13" s="468"/>
      <c r="BV13" s="466">
        <v>19751</v>
      </c>
      <c r="BW13" s="467"/>
      <c r="BX13" s="467"/>
      <c r="BY13" s="467"/>
      <c r="BZ13" s="467"/>
      <c r="CA13" s="467"/>
      <c r="CB13" s="467"/>
      <c r="CC13" s="468"/>
      <c r="CD13" s="475" t="s">
        <v>141</v>
      </c>
      <c r="CE13" s="476"/>
      <c r="CF13" s="476"/>
      <c r="CG13" s="476"/>
      <c r="CH13" s="476"/>
      <c r="CI13" s="476"/>
      <c r="CJ13" s="476"/>
      <c r="CK13" s="476"/>
      <c r="CL13" s="476"/>
      <c r="CM13" s="476"/>
      <c r="CN13" s="476"/>
      <c r="CO13" s="476"/>
      <c r="CP13" s="476"/>
      <c r="CQ13" s="476"/>
      <c r="CR13" s="476"/>
      <c r="CS13" s="477"/>
      <c r="CT13" s="436">
        <v>-2.2999999999999998</v>
      </c>
      <c r="CU13" s="437"/>
      <c r="CV13" s="437"/>
      <c r="CW13" s="437"/>
      <c r="CX13" s="437"/>
      <c r="CY13" s="437"/>
      <c r="CZ13" s="437"/>
      <c r="DA13" s="438"/>
      <c r="DB13" s="436">
        <v>-1.9</v>
      </c>
      <c r="DC13" s="437"/>
      <c r="DD13" s="437"/>
      <c r="DE13" s="437"/>
      <c r="DF13" s="437"/>
      <c r="DG13" s="437"/>
      <c r="DH13" s="437"/>
      <c r="DI13" s="438"/>
      <c r="DJ13" s="186"/>
      <c r="DK13" s="186"/>
      <c r="DL13" s="186"/>
      <c r="DM13" s="186"/>
      <c r="DN13" s="186"/>
      <c r="DO13" s="186"/>
    </row>
    <row r="14" spans="1:119" ht="18.75" customHeight="1" thickBot="1" x14ac:dyDescent="0.25">
      <c r="A14" s="187"/>
      <c r="B14" s="585"/>
      <c r="C14" s="586"/>
      <c r="D14" s="586"/>
      <c r="E14" s="586"/>
      <c r="F14" s="586"/>
      <c r="G14" s="586"/>
      <c r="H14" s="586"/>
      <c r="I14" s="586"/>
      <c r="J14" s="586"/>
      <c r="K14" s="587"/>
      <c r="L14" s="559" t="s">
        <v>142</v>
      </c>
      <c r="M14" s="603"/>
      <c r="N14" s="603"/>
      <c r="O14" s="603"/>
      <c r="P14" s="603"/>
      <c r="Q14" s="604"/>
      <c r="R14" s="569">
        <v>11892</v>
      </c>
      <c r="S14" s="570"/>
      <c r="T14" s="570"/>
      <c r="U14" s="570"/>
      <c r="V14" s="571"/>
      <c r="W14" s="572"/>
      <c r="X14" s="482"/>
      <c r="Y14" s="482"/>
      <c r="Z14" s="482"/>
      <c r="AA14" s="482"/>
      <c r="AB14" s="483"/>
      <c r="AC14" s="562">
        <v>4</v>
      </c>
      <c r="AD14" s="563"/>
      <c r="AE14" s="563"/>
      <c r="AF14" s="563"/>
      <c r="AG14" s="564"/>
      <c r="AH14" s="562">
        <v>3.3</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143</v>
      </c>
      <c r="CE14" s="473"/>
      <c r="CF14" s="473"/>
      <c r="CG14" s="473"/>
      <c r="CH14" s="473"/>
      <c r="CI14" s="473"/>
      <c r="CJ14" s="473"/>
      <c r="CK14" s="473"/>
      <c r="CL14" s="473"/>
      <c r="CM14" s="473"/>
      <c r="CN14" s="473"/>
      <c r="CO14" s="473"/>
      <c r="CP14" s="473"/>
      <c r="CQ14" s="473"/>
      <c r="CR14" s="473"/>
      <c r="CS14" s="474"/>
      <c r="CT14" s="573" t="s">
        <v>144</v>
      </c>
      <c r="CU14" s="574"/>
      <c r="CV14" s="574"/>
      <c r="CW14" s="574"/>
      <c r="CX14" s="574"/>
      <c r="CY14" s="574"/>
      <c r="CZ14" s="574"/>
      <c r="DA14" s="575"/>
      <c r="DB14" s="573" t="s">
        <v>129</v>
      </c>
      <c r="DC14" s="574"/>
      <c r="DD14" s="574"/>
      <c r="DE14" s="574"/>
      <c r="DF14" s="574"/>
      <c r="DG14" s="574"/>
      <c r="DH14" s="574"/>
      <c r="DI14" s="575"/>
      <c r="DJ14" s="186"/>
      <c r="DK14" s="186"/>
      <c r="DL14" s="186"/>
      <c r="DM14" s="186"/>
      <c r="DN14" s="186"/>
      <c r="DO14" s="186"/>
    </row>
    <row r="15" spans="1:119" ht="18.75" customHeight="1" x14ac:dyDescent="0.2">
      <c r="A15" s="187"/>
      <c r="B15" s="585"/>
      <c r="C15" s="586"/>
      <c r="D15" s="586"/>
      <c r="E15" s="586"/>
      <c r="F15" s="586"/>
      <c r="G15" s="586"/>
      <c r="H15" s="586"/>
      <c r="I15" s="586"/>
      <c r="J15" s="586"/>
      <c r="K15" s="587"/>
      <c r="L15" s="197"/>
      <c r="M15" s="566" t="s">
        <v>137</v>
      </c>
      <c r="N15" s="567"/>
      <c r="O15" s="567"/>
      <c r="P15" s="567"/>
      <c r="Q15" s="568"/>
      <c r="R15" s="569">
        <v>11754</v>
      </c>
      <c r="S15" s="570"/>
      <c r="T15" s="570"/>
      <c r="U15" s="570"/>
      <c r="V15" s="571"/>
      <c r="W15" s="557" t="s">
        <v>145</v>
      </c>
      <c r="X15" s="479"/>
      <c r="Y15" s="479"/>
      <c r="Z15" s="479"/>
      <c r="AA15" s="479"/>
      <c r="AB15" s="480"/>
      <c r="AC15" s="442">
        <v>1838</v>
      </c>
      <c r="AD15" s="443"/>
      <c r="AE15" s="443"/>
      <c r="AF15" s="443"/>
      <c r="AG15" s="444"/>
      <c r="AH15" s="442">
        <v>2043</v>
      </c>
      <c r="AI15" s="443"/>
      <c r="AJ15" s="443"/>
      <c r="AK15" s="443"/>
      <c r="AL15" s="445"/>
      <c r="AM15" s="535"/>
      <c r="AN15" s="440"/>
      <c r="AO15" s="440"/>
      <c r="AP15" s="440"/>
      <c r="AQ15" s="440"/>
      <c r="AR15" s="440"/>
      <c r="AS15" s="440"/>
      <c r="AT15" s="441"/>
      <c r="AU15" s="523"/>
      <c r="AV15" s="524"/>
      <c r="AW15" s="524"/>
      <c r="AX15" s="524"/>
      <c r="AY15" s="458" t="s">
        <v>146</v>
      </c>
      <c r="AZ15" s="459"/>
      <c r="BA15" s="459"/>
      <c r="BB15" s="459"/>
      <c r="BC15" s="459"/>
      <c r="BD15" s="459"/>
      <c r="BE15" s="459"/>
      <c r="BF15" s="459"/>
      <c r="BG15" s="459"/>
      <c r="BH15" s="459"/>
      <c r="BI15" s="459"/>
      <c r="BJ15" s="459"/>
      <c r="BK15" s="459"/>
      <c r="BL15" s="459"/>
      <c r="BM15" s="460"/>
      <c r="BN15" s="461">
        <v>1376295</v>
      </c>
      <c r="BO15" s="462"/>
      <c r="BP15" s="462"/>
      <c r="BQ15" s="462"/>
      <c r="BR15" s="462"/>
      <c r="BS15" s="462"/>
      <c r="BT15" s="462"/>
      <c r="BU15" s="463"/>
      <c r="BV15" s="461">
        <v>1407544</v>
      </c>
      <c r="BW15" s="462"/>
      <c r="BX15" s="462"/>
      <c r="BY15" s="462"/>
      <c r="BZ15" s="462"/>
      <c r="CA15" s="462"/>
      <c r="CB15" s="462"/>
      <c r="CC15" s="463"/>
      <c r="CD15" s="576" t="s">
        <v>147</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5"/>
      <c r="C16" s="586"/>
      <c r="D16" s="586"/>
      <c r="E16" s="586"/>
      <c r="F16" s="586"/>
      <c r="G16" s="586"/>
      <c r="H16" s="586"/>
      <c r="I16" s="586"/>
      <c r="J16" s="586"/>
      <c r="K16" s="587"/>
      <c r="L16" s="559" t="s">
        <v>148</v>
      </c>
      <c r="M16" s="560"/>
      <c r="N16" s="560"/>
      <c r="O16" s="560"/>
      <c r="P16" s="560"/>
      <c r="Q16" s="561"/>
      <c r="R16" s="554" t="s">
        <v>149</v>
      </c>
      <c r="S16" s="555"/>
      <c r="T16" s="555"/>
      <c r="U16" s="555"/>
      <c r="V16" s="556"/>
      <c r="W16" s="572"/>
      <c r="X16" s="482"/>
      <c r="Y16" s="482"/>
      <c r="Z16" s="482"/>
      <c r="AA16" s="482"/>
      <c r="AB16" s="483"/>
      <c r="AC16" s="562">
        <v>31.6</v>
      </c>
      <c r="AD16" s="563"/>
      <c r="AE16" s="563"/>
      <c r="AF16" s="563"/>
      <c r="AG16" s="564"/>
      <c r="AH16" s="562">
        <v>32.6</v>
      </c>
      <c r="AI16" s="563"/>
      <c r="AJ16" s="563"/>
      <c r="AK16" s="563"/>
      <c r="AL16" s="565"/>
      <c r="AM16" s="535"/>
      <c r="AN16" s="440"/>
      <c r="AO16" s="440"/>
      <c r="AP16" s="440"/>
      <c r="AQ16" s="440"/>
      <c r="AR16" s="440"/>
      <c r="AS16" s="440"/>
      <c r="AT16" s="441"/>
      <c r="AU16" s="523"/>
      <c r="AV16" s="524"/>
      <c r="AW16" s="524"/>
      <c r="AX16" s="524"/>
      <c r="AY16" s="446" t="s">
        <v>150</v>
      </c>
      <c r="AZ16" s="447"/>
      <c r="BA16" s="447"/>
      <c r="BB16" s="447"/>
      <c r="BC16" s="447"/>
      <c r="BD16" s="447"/>
      <c r="BE16" s="447"/>
      <c r="BF16" s="447"/>
      <c r="BG16" s="447"/>
      <c r="BH16" s="447"/>
      <c r="BI16" s="447"/>
      <c r="BJ16" s="447"/>
      <c r="BK16" s="447"/>
      <c r="BL16" s="447"/>
      <c r="BM16" s="448"/>
      <c r="BN16" s="466">
        <v>5156922</v>
      </c>
      <c r="BO16" s="467"/>
      <c r="BP16" s="467"/>
      <c r="BQ16" s="467"/>
      <c r="BR16" s="467"/>
      <c r="BS16" s="467"/>
      <c r="BT16" s="467"/>
      <c r="BU16" s="468"/>
      <c r="BV16" s="466">
        <v>5213434</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5">
      <c r="A17" s="187"/>
      <c r="B17" s="588"/>
      <c r="C17" s="589"/>
      <c r="D17" s="589"/>
      <c r="E17" s="589"/>
      <c r="F17" s="589"/>
      <c r="G17" s="589"/>
      <c r="H17" s="589"/>
      <c r="I17" s="589"/>
      <c r="J17" s="589"/>
      <c r="K17" s="590"/>
      <c r="L17" s="202"/>
      <c r="M17" s="551" t="s">
        <v>151</v>
      </c>
      <c r="N17" s="552"/>
      <c r="O17" s="552"/>
      <c r="P17" s="552"/>
      <c r="Q17" s="553"/>
      <c r="R17" s="554" t="s">
        <v>152</v>
      </c>
      <c r="S17" s="555"/>
      <c r="T17" s="555"/>
      <c r="U17" s="555"/>
      <c r="V17" s="556"/>
      <c r="W17" s="557" t="s">
        <v>153</v>
      </c>
      <c r="X17" s="479"/>
      <c r="Y17" s="479"/>
      <c r="Z17" s="479"/>
      <c r="AA17" s="479"/>
      <c r="AB17" s="480"/>
      <c r="AC17" s="442">
        <v>3741</v>
      </c>
      <c r="AD17" s="443"/>
      <c r="AE17" s="443"/>
      <c r="AF17" s="443"/>
      <c r="AG17" s="444"/>
      <c r="AH17" s="442">
        <v>4017</v>
      </c>
      <c r="AI17" s="443"/>
      <c r="AJ17" s="443"/>
      <c r="AK17" s="443"/>
      <c r="AL17" s="445"/>
      <c r="AM17" s="535"/>
      <c r="AN17" s="440"/>
      <c r="AO17" s="440"/>
      <c r="AP17" s="440"/>
      <c r="AQ17" s="440"/>
      <c r="AR17" s="440"/>
      <c r="AS17" s="440"/>
      <c r="AT17" s="441"/>
      <c r="AU17" s="523"/>
      <c r="AV17" s="524"/>
      <c r="AW17" s="524"/>
      <c r="AX17" s="524"/>
      <c r="AY17" s="446" t="s">
        <v>154</v>
      </c>
      <c r="AZ17" s="447"/>
      <c r="BA17" s="447"/>
      <c r="BB17" s="447"/>
      <c r="BC17" s="447"/>
      <c r="BD17" s="447"/>
      <c r="BE17" s="447"/>
      <c r="BF17" s="447"/>
      <c r="BG17" s="447"/>
      <c r="BH17" s="447"/>
      <c r="BI17" s="447"/>
      <c r="BJ17" s="447"/>
      <c r="BK17" s="447"/>
      <c r="BL17" s="447"/>
      <c r="BM17" s="448"/>
      <c r="BN17" s="466">
        <v>1735819</v>
      </c>
      <c r="BO17" s="467"/>
      <c r="BP17" s="467"/>
      <c r="BQ17" s="467"/>
      <c r="BR17" s="467"/>
      <c r="BS17" s="467"/>
      <c r="BT17" s="467"/>
      <c r="BU17" s="468"/>
      <c r="BV17" s="466">
        <v>1779638</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5">
      <c r="A18" s="187"/>
      <c r="B18" s="528" t="s">
        <v>155</v>
      </c>
      <c r="C18" s="529"/>
      <c r="D18" s="529"/>
      <c r="E18" s="530"/>
      <c r="F18" s="530"/>
      <c r="G18" s="530"/>
      <c r="H18" s="530"/>
      <c r="I18" s="530"/>
      <c r="J18" s="530"/>
      <c r="K18" s="530"/>
      <c r="L18" s="531">
        <v>301.98</v>
      </c>
      <c r="M18" s="531"/>
      <c r="N18" s="531"/>
      <c r="O18" s="531"/>
      <c r="P18" s="531"/>
      <c r="Q18" s="531"/>
      <c r="R18" s="532"/>
      <c r="S18" s="532"/>
      <c r="T18" s="532"/>
      <c r="U18" s="532"/>
      <c r="V18" s="533"/>
      <c r="W18" s="547"/>
      <c r="X18" s="548"/>
      <c r="Y18" s="548"/>
      <c r="Z18" s="548"/>
      <c r="AA18" s="548"/>
      <c r="AB18" s="558"/>
      <c r="AC18" s="430">
        <v>64.400000000000006</v>
      </c>
      <c r="AD18" s="431"/>
      <c r="AE18" s="431"/>
      <c r="AF18" s="431"/>
      <c r="AG18" s="534"/>
      <c r="AH18" s="430">
        <v>64.099999999999994</v>
      </c>
      <c r="AI18" s="431"/>
      <c r="AJ18" s="431"/>
      <c r="AK18" s="431"/>
      <c r="AL18" s="432"/>
      <c r="AM18" s="535"/>
      <c r="AN18" s="440"/>
      <c r="AO18" s="440"/>
      <c r="AP18" s="440"/>
      <c r="AQ18" s="440"/>
      <c r="AR18" s="440"/>
      <c r="AS18" s="440"/>
      <c r="AT18" s="441"/>
      <c r="AU18" s="523"/>
      <c r="AV18" s="524"/>
      <c r="AW18" s="524"/>
      <c r="AX18" s="524"/>
      <c r="AY18" s="446" t="s">
        <v>156</v>
      </c>
      <c r="AZ18" s="447"/>
      <c r="BA18" s="447"/>
      <c r="BB18" s="447"/>
      <c r="BC18" s="447"/>
      <c r="BD18" s="447"/>
      <c r="BE18" s="447"/>
      <c r="BF18" s="447"/>
      <c r="BG18" s="447"/>
      <c r="BH18" s="447"/>
      <c r="BI18" s="447"/>
      <c r="BJ18" s="447"/>
      <c r="BK18" s="447"/>
      <c r="BL18" s="447"/>
      <c r="BM18" s="448"/>
      <c r="BN18" s="466">
        <v>4306145</v>
      </c>
      <c r="BO18" s="467"/>
      <c r="BP18" s="467"/>
      <c r="BQ18" s="467"/>
      <c r="BR18" s="467"/>
      <c r="BS18" s="467"/>
      <c r="BT18" s="467"/>
      <c r="BU18" s="468"/>
      <c r="BV18" s="466">
        <v>4250616</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5">
      <c r="A19" s="187"/>
      <c r="B19" s="528" t="s">
        <v>157</v>
      </c>
      <c r="C19" s="529"/>
      <c r="D19" s="529"/>
      <c r="E19" s="530"/>
      <c r="F19" s="530"/>
      <c r="G19" s="530"/>
      <c r="H19" s="530"/>
      <c r="I19" s="530"/>
      <c r="J19" s="530"/>
      <c r="K19" s="530"/>
      <c r="L19" s="536">
        <v>42</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158</v>
      </c>
      <c r="AZ19" s="447"/>
      <c r="BA19" s="447"/>
      <c r="BB19" s="447"/>
      <c r="BC19" s="447"/>
      <c r="BD19" s="447"/>
      <c r="BE19" s="447"/>
      <c r="BF19" s="447"/>
      <c r="BG19" s="447"/>
      <c r="BH19" s="447"/>
      <c r="BI19" s="447"/>
      <c r="BJ19" s="447"/>
      <c r="BK19" s="447"/>
      <c r="BL19" s="447"/>
      <c r="BM19" s="448"/>
      <c r="BN19" s="466">
        <v>7000882</v>
      </c>
      <c r="BO19" s="467"/>
      <c r="BP19" s="467"/>
      <c r="BQ19" s="467"/>
      <c r="BR19" s="467"/>
      <c r="BS19" s="467"/>
      <c r="BT19" s="467"/>
      <c r="BU19" s="468"/>
      <c r="BV19" s="466">
        <v>6948719</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5">
      <c r="A20" s="187"/>
      <c r="B20" s="528" t="s">
        <v>159</v>
      </c>
      <c r="C20" s="529"/>
      <c r="D20" s="529"/>
      <c r="E20" s="530"/>
      <c r="F20" s="530"/>
      <c r="G20" s="530"/>
      <c r="H20" s="530"/>
      <c r="I20" s="530"/>
      <c r="J20" s="530"/>
      <c r="K20" s="530"/>
      <c r="L20" s="536">
        <v>5211</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2">
      <c r="A21" s="187"/>
      <c r="B21" s="525" t="s">
        <v>160</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5">
      <c r="A22" s="187"/>
      <c r="B22" s="495" t="s">
        <v>161</v>
      </c>
      <c r="C22" s="496"/>
      <c r="D22" s="497"/>
      <c r="E22" s="504" t="s">
        <v>1</v>
      </c>
      <c r="F22" s="479"/>
      <c r="G22" s="479"/>
      <c r="H22" s="479"/>
      <c r="I22" s="479"/>
      <c r="J22" s="479"/>
      <c r="K22" s="480"/>
      <c r="L22" s="504" t="s">
        <v>162</v>
      </c>
      <c r="M22" s="479"/>
      <c r="N22" s="479"/>
      <c r="O22" s="479"/>
      <c r="P22" s="480"/>
      <c r="Q22" s="489" t="s">
        <v>163</v>
      </c>
      <c r="R22" s="490"/>
      <c r="S22" s="490"/>
      <c r="T22" s="490"/>
      <c r="U22" s="490"/>
      <c r="V22" s="505"/>
      <c r="W22" s="507" t="s">
        <v>164</v>
      </c>
      <c r="X22" s="496"/>
      <c r="Y22" s="497"/>
      <c r="Z22" s="504" t="s">
        <v>1</v>
      </c>
      <c r="AA22" s="479"/>
      <c r="AB22" s="479"/>
      <c r="AC22" s="479"/>
      <c r="AD22" s="479"/>
      <c r="AE22" s="479"/>
      <c r="AF22" s="479"/>
      <c r="AG22" s="480"/>
      <c r="AH22" s="478" t="s">
        <v>165</v>
      </c>
      <c r="AI22" s="479"/>
      <c r="AJ22" s="479"/>
      <c r="AK22" s="479"/>
      <c r="AL22" s="480"/>
      <c r="AM22" s="478" t="s">
        <v>166</v>
      </c>
      <c r="AN22" s="484"/>
      <c r="AO22" s="484"/>
      <c r="AP22" s="484"/>
      <c r="AQ22" s="484"/>
      <c r="AR22" s="485"/>
      <c r="AS22" s="489" t="s">
        <v>163</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2">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167</v>
      </c>
      <c r="AZ23" s="459"/>
      <c r="BA23" s="459"/>
      <c r="BB23" s="459"/>
      <c r="BC23" s="459"/>
      <c r="BD23" s="459"/>
      <c r="BE23" s="459"/>
      <c r="BF23" s="459"/>
      <c r="BG23" s="459"/>
      <c r="BH23" s="459"/>
      <c r="BI23" s="459"/>
      <c r="BJ23" s="459"/>
      <c r="BK23" s="459"/>
      <c r="BL23" s="459"/>
      <c r="BM23" s="460"/>
      <c r="BN23" s="466">
        <v>5581171</v>
      </c>
      <c r="BO23" s="467"/>
      <c r="BP23" s="467"/>
      <c r="BQ23" s="467"/>
      <c r="BR23" s="467"/>
      <c r="BS23" s="467"/>
      <c r="BT23" s="467"/>
      <c r="BU23" s="468"/>
      <c r="BV23" s="466">
        <v>4984202</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5">
      <c r="A24" s="187"/>
      <c r="B24" s="498"/>
      <c r="C24" s="499"/>
      <c r="D24" s="500"/>
      <c r="E24" s="439" t="s">
        <v>168</v>
      </c>
      <c r="F24" s="440"/>
      <c r="G24" s="440"/>
      <c r="H24" s="440"/>
      <c r="I24" s="440"/>
      <c r="J24" s="440"/>
      <c r="K24" s="441"/>
      <c r="L24" s="442">
        <v>1</v>
      </c>
      <c r="M24" s="443"/>
      <c r="N24" s="443"/>
      <c r="O24" s="443"/>
      <c r="P24" s="444"/>
      <c r="Q24" s="442">
        <v>6910</v>
      </c>
      <c r="R24" s="443"/>
      <c r="S24" s="443"/>
      <c r="T24" s="443"/>
      <c r="U24" s="443"/>
      <c r="V24" s="444"/>
      <c r="W24" s="508"/>
      <c r="X24" s="499"/>
      <c r="Y24" s="500"/>
      <c r="Z24" s="439" t="s">
        <v>169</v>
      </c>
      <c r="AA24" s="440"/>
      <c r="AB24" s="440"/>
      <c r="AC24" s="440"/>
      <c r="AD24" s="440"/>
      <c r="AE24" s="440"/>
      <c r="AF24" s="440"/>
      <c r="AG24" s="441"/>
      <c r="AH24" s="442">
        <v>177</v>
      </c>
      <c r="AI24" s="443"/>
      <c r="AJ24" s="443"/>
      <c r="AK24" s="443"/>
      <c r="AL24" s="444"/>
      <c r="AM24" s="442">
        <v>544452</v>
      </c>
      <c r="AN24" s="443"/>
      <c r="AO24" s="443"/>
      <c r="AP24" s="443"/>
      <c r="AQ24" s="443"/>
      <c r="AR24" s="444"/>
      <c r="AS24" s="442">
        <v>3076</v>
      </c>
      <c r="AT24" s="443"/>
      <c r="AU24" s="443"/>
      <c r="AV24" s="443"/>
      <c r="AW24" s="443"/>
      <c r="AX24" s="445"/>
      <c r="AY24" s="433" t="s">
        <v>170</v>
      </c>
      <c r="AZ24" s="434"/>
      <c r="BA24" s="434"/>
      <c r="BB24" s="434"/>
      <c r="BC24" s="434"/>
      <c r="BD24" s="434"/>
      <c r="BE24" s="434"/>
      <c r="BF24" s="434"/>
      <c r="BG24" s="434"/>
      <c r="BH24" s="434"/>
      <c r="BI24" s="434"/>
      <c r="BJ24" s="434"/>
      <c r="BK24" s="434"/>
      <c r="BL24" s="434"/>
      <c r="BM24" s="435"/>
      <c r="BN24" s="466">
        <v>1940320</v>
      </c>
      <c r="BO24" s="467"/>
      <c r="BP24" s="467"/>
      <c r="BQ24" s="467"/>
      <c r="BR24" s="467"/>
      <c r="BS24" s="467"/>
      <c r="BT24" s="467"/>
      <c r="BU24" s="468"/>
      <c r="BV24" s="466">
        <v>1909129</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2">
      <c r="A25" s="187"/>
      <c r="B25" s="498"/>
      <c r="C25" s="499"/>
      <c r="D25" s="500"/>
      <c r="E25" s="439" t="s">
        <v>171</v>
      </c>
      <c r="F25" s="440"/>
      <c r="G25" s="440"/>
      <c r="H25" s="440"/>
      <c r="I25" s="440"/>
      <c r="J25" s="440"/>
      <c r="K25" s="441"/>
      <c r="L25" s="442">
        <v>1</v>
      </c>
      <c r="M25" s="443"/>
      <c r="N25" s="443"/>
      <c r="O25" s="443"/>
      <c r="P25" s="444"/>
      <c r="Q25" s="442">
        <v>5640</v>
      </c>
      <c r="R25" s="443"/>
      <c r="S25" s="443"/>
      <c r="T25" s="443"/>
      <c r="U25" s="443"/>
      <c r="V25" s="444"/>
      <c r="W25" s="508"/>
      <c r="X25" s="499"/>
      <c r="Y25" s="500"/>
      <c r="Z25" s="439" t="s">
        <v>172</v>
      </c>
      <c r="AA25" s="440"/>
      <c r="AB25" s="440"/>
      <c r="AC25" s="440"/>
      <c r="AD25" s="440"/>
      <c r="AE25" s="440"/>
      <c r="AF25" s="440"/>
      <c r="AG25" s="441"/>
      <c r="AH25" s="442" t="s">
        <v>173</v>
      </c>
      <c r="AI25" s="443"/>
      <c r="AJ25" s="443"/>
      <c r="AK25" s="443"/>
      <c r="AL25" s="444"/>
      <c r="AM25" s="442" t="s">
        <v>144</v>
      </c>
      <c r="AN25" s="443"/>
      <c r="AO25" s="443"/>
      <c r="AP25" s="443"/>
      <c r="AQ25" s="443"/>
      <c r="AR25" s="444"/>
      <c r="AS25" s="442" t="s">
        <v>174</v>
      </c>
      <c r="AT25" s="443"/>
      <c r="AU25" s="443"/>
      <c r="AV25" s="443"/>
      <c r="AW25" s="443"/>
      <c r="AX25" s="445"/>
      <c r="AY25" s="458" t="s">
        <v>175</v>
      </c>
      <c r="AZ25" s="459"/>
      <c r="BA25" s="459"/>
      <c r="BB25" s="459"/>
      <c r="BC25" s="459"/>
      <c r="BD25" s="459"/>
      <c r="BE25" s="459"/>
      <c r="BF25" s="459"/>
      <c r="BG25" s="459"/>
      <c r="BH25" s="459"/>
      <c r="BI25" s="459"/>
      <c r="BJ25" s="459"/>
      <c r="BK25" s="459"/>
      <c r="BL25" s="459"/>
      <c r="BM25" s="460"/>
      <c r="BN25" s="461">
        <v>35154</v>
      </c>
      <c r="BO25" s="462"/>
      <c r="BP25" s="462"/>
      <c r="BQ25" s="462"/>
      <c r="BR25" s="462"/>
      <c r="BS25" s="462"/>
      <c r="BT25" s="462"/>
      <c r="BU25" s="463"/>
      <c r="BV25" s="461">
        <v>44080</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2">
      <c r="A26" s="187"/>
      <c r="B26" s="498"/>
      <c r="C26" s="499"/>
      <c r="D26" s="500"/>
      <c r="E26" s="439" t="s">
        <v>176</v>
      </c>
      <c r="F26" s="440"/>
      <c r="G26" s="440"/>
      <c r="H26" s="440"/>
      <c r="I26" s="440"/>
      <c r="J26" s="440"/>
      <c r="K26" s="441"/>
      <c r="L26" s="442">
        <v>1</v>
      </c>
      <c r="M26" s="443"/>
      <c r="N26" s="443"/>
      <c r="O26" s="443"/>
      <c r="P26" s="444"/>
      <c r="Q26" s="442">
        <v>5170</v>
      </c>
      <c r="R26" s="443"/>
      <c r="S26" s="443"/>
      <c r="T26" s="443"/>
      <c r="U26" s="443"/>
      <c r="V26" s="444"/>
      <c r="W26" s="508"/>
      <c r="X26" s="499"/>
      <c r="Y26" s="500"/>
      <c r="Z26" s="439" t="s">
        <v>177</v>
      </c>
      <c r="AA26" s="521"/>
      <c r="AB26" s="521"/>
      <c r="AC26" s="521"/>
      <c r="AD26" s="521"/>
      <c r="AE26" s="521"/>
      <c r="AF26" s="521"/>
      <c r="AG26" s="522"/>
      <c r="AH26" s="442">
        <v>3</v>
      </c>
      <c r="AI26" s="443"/>
      <c r="AJ26" s="443"/>
      <c r="AK26" s="443"/>
      <c r="AL26" s="444"/>
      <c r="AM26" s="442">
        <v>8199</v>
      </c>
      <c r="AN26" s="443"/>
      <c r="AO26" s="443"/>
      <c r="AP26" s="443"/>
      <c r="AQ26" s="443"/>
      <c r="AR26" s="444"/>
      <c r="AS26" s="442">
        <v>2733</v>
      </c>
      <c r="AT26" s="443"/>
      <c r="AU26" s="443"/>
      <c r="AV26" s="443"/>
      <c r="AW26" s="443"/>
      <c r="AX26" s="445"/>
      <c r="AY26" s="475" t="s">
        <v>178</v>
      </c>
      <c r="AZ26" s="476"/>
      <c r="BA26" s="476"/>
      <c r="BB26" s="476"/>
      <c r="BC26" s="476"/>
      <c r="BD26" s="476"/>
      <c r="BE26" s="476"/>
      <c r="BF26" s="476"/>
      <c r="BG26" s="476"/>
      <c r="BH26" s="476"/>
      <c r="BI26" s="476"/>
      <c r="BJ26" s="476"/>
      <c r="BK26" s="476"/>
      <c r="BL26" s="476"/>
      <c r="BM26" s="477"/>
      <c r="BN26" s="466" t="s">
        <v>129</v>
      </c>
      <c r="BO26" s="467"/>
      <c r="BP26" s="467"/>
      <c r="BQ26" s="467"/>
      <c r="BR26" s="467"/>
      <c r="BS26" s="467"/>
      <c r="BT26" s="467"/>
      <c r="BU26" s="468"/>
      <c r="BV26" s="466" t="s">
        <v>129</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5">
      <c r="A27" s="187"/>
      <c r="B27" s="498"/>
      <c r="C27" s="499"/>
      <c r="D27" s="500"/>
      <c r="E27" s="439" t="s">
        <v>179</v>
      </c>
      <c r="F27" s="440"/>
      <c r="G27" s="440"/>
      <c r="H27" s="440"/>
      <c r="I27" s="440"/>
      <c r="J27" s="440"/>
      <c r="K27" s="441"/>
      <c r="L27" s="442">
        <v>1</v>
      </c>
      <c r="M27" s="443"/>
      <c r="N27" s="443"/>
      <c r="O27" s="443"/>
      <c r="P27" s="444"/>
      <c r="Q27" s="442">
        <v>2180</v>
      </c>
      <c r="R27" s="443"/>
      <c r="S27" s="443"/>
      <c r="T27" s="443"/>
      <c r="U27" s="443"/>
      <c r="V27" s="444"/>
      <c r="W27" s="508"/>
      <c r="X27" s="499"/>
      <c r="Y27" s="500"/>
      <c r="Z27" s="439" t="s">
        <v>180</v>
      </c>
      <c r="AA27" s="440"/>
      <c r="AB27" s="440"/>
      <c r="AC27" s="440"/>
      <c r="AD27" s="440"/>
      <c r="AE27" s="440"/>
      <c r="AF27" s="440"/>
      <c r="AG27" s="441"/>
      <c r="AH27" s="442" t="s">
        <v>129</v>
      </c>
      <c r="AI27" s="443"/>
      <c r="AJ27" s="443"/>
      <c r="AK27" s="443"/>
      <c r="AL27" s="444"/>
      <c r="AM27" s="442" t="s">
        <v>174</v>
      </c>
      <c r="AN27" s="443"/>
      <c r="AO27" s="443"/>
      <c r="AP27" s="443"/>
      <c r="AQ27" s="443"/>
      <c r="AR27" s="444"/>
      <c r="AS27" s="442" t="s">
        <v>144</v>
      </c>
      <c r="AT27" s="443"/>
      <c r="AU27" s="443"/>
      <c r="AV27" s="443"/>
      <c r="AW27" s="443"/>
      <c r="AX27" s="445"/>
      <c r="AY27" s="472" t="s">
        <v>181</v>
      </c>
      <c r="AZ27" s="473"/>
      <c r="BA27" s="473"/>
      <c r="BB27" s="473"/>
      <c r="BC27" s="473"/>
      <c r="BD27" s="473"/>
      <c r="BE27" s="473"/>
      <c r="BF27" s="473"/>
      <c r="BG27" s="473"/>
      <c r="BH27" s="473"/>
      <c r="BI27" s="473"/>
      <c r="BJ27" s="473"/>
      <c r="BK27" s="473"/>
      <c r="BL27" s="473"/>
      <c r="BM27" s="474"/>
      <c r="BN27" s="469">
        <v>314231</v>
      </c>
      <c r="BO27" s="470"/>
      <c r="BP27" s="470"/>
      <c r="BQ27" s="470"/>
      <c r="BR27" s="470"/>
      <c r="BS27" s="470"/>
      <c r="BT27" s="470"/>
      <c r="BU27" s="471"/>
      <c r="BV27" s="469">
        <v>314077</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2">
      <c r="A28" s="187"/>
      <c r="B28" s="498"/>
      <c r="C28" s="499"/>
      <c r="D28" s="500"/>
      <c r="E28" s="439" t="s">
        <v>182</v>
      </c>
      <c r="F28" s="440"/>
      <c r="G28" s="440"/>
      <c r="H28" s="440"/>
      <c r="I28" s="440"/>
      <c r="J28" s="440"/>
      <c r="K28" s="441"/>
      <c r="L28" s="442">
        <v>1</v>
      </c>
      <c r="M28" s="443"/>
      <c r="N28" s="443"/>
      <c r="O28" s="443"/>
      <c r="P28" s="444"/>
      <c r="Q28" s="442">
        <v>1740</v>
      </c>
      <c r="R28" s="443"/>
      <c r="S28" s="443"/>
      <c r="T28" s="443"/>
      <c r="U28" s="443"/>
      <c r="V28" s="444"/>
      <c r="W28" s="508"/>
      <c r="X28" s="499"/>
      <c r="Y28" s="500"/>
      <c r="Z28" s="439" t="s">
        <v>183</v>
      </c>
      <c r="AA28" s="440"/>
      <c r="AB28" s="440"/>
      <c r="AC28" s="440"/>
      <c r="AD28" s="440"/>
      <c r="AE28" s="440"/>
      <c r="AF28" s="440"/>
      <c r="AG28" s="441"/>
      <c r="AH28" s="442" t="s">
        <v>129</v>
      </c>
      <c r="AI28" s="443"/>
      <c r="AJ28" s="443"/>
      <c r="AK28" s="443"/>
      <c r="AL28" s="444"/>
      <c r="AM28" s="442" t="s">
        <v>173</v>
      </c>
      <c r="AN28" s="443"/>
      <c r="AO28" s="443"/>
      <c r="AP28" s="443"/>
      <c r="AQ28" s="443"/>
      <c r="AR28" s="444"/>
      <c r="AS28" s="442" t="s">
        <v>173</v>
      </c>
      <c r="AT28" s="443"/>
      <c r="AU28" s="443"/>
      <c r="AV28" s="443"/>
      <c r="AW28" s="443"/>
      <c r="AX28" s="445"/>
      <c r="AY28" s="449" t="s">
        <v>184</v>
      </c>
      <c r="AZ28" s="450"/>
      <c r="BA28" s="450"/>
      <c r="BB28" s="451"/>
      <c r="BC28" s="458" t="s">
        <v>49</v>
      </c>
      <c r="BD28" s="459"/>
      <c r="BE28" s="459"/>
      <c r="BF28" s="459"/>
      <c r="BG28" s="459"/>
      <c r="BH28" s="459"/>
      <c r="BI28" s="459"/>
      <c r="BJ28" s="459"/>
      <c r="BK28" s="459"/>
      <c r="BL28" s="459"/>
      <c r="BM28" s="460"/>
      <c r="BN28" s="461">
        <v>1481375</v>
      </c>
      <c r="BO28" s="462"/>
      <c r="BP28" s="462"/>
      <c r="BQ28" s="462"/>
      <c r="BR28" s="462"/>
      <c r="BS28" s="462"/>
      <c r="BT28" s="462"/>
      <c r="BU28" s="463"/>
      <c r="BV28" s="461">
        <v>1671179</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2">
      <c r="A29" s="187"/>
      <c r="B29" s="498"/>
      <c r="C29" s="499"/>
      <c r="D29" s="500"/>
      <c r="E29" s="439" t="s">
        <v>185</v>
      </c>
      <c r="F29" s="440"/>
      <c r="G29" s="440"/>
      <c r="H29" s="440"/>
      <c r="I29" s="440"/>
      <c r="J29" s="440"/>
      <c r="K29" s="441"/>
      <c r="L29" s="442">
        <v>12</v>
      </c>
      <c r="M29" s="443"/>
      <c r="N29" s="443"/>
      <c r="O29" s="443"/>
      <c r="P29" s="444"/>
      <c r="Q29" s="442">
        <v>1560</v>
      </c>
      <c r="R29" s="443"/>
      <c r="S29" s="443"/>
      <c r="T29" s="443"/>
      <c r="U29" s="443"/>
      <c r="V29" s="444"/>
      <c r="W29" s="509"/>
      <c r="X29" s="510"/>
      <c r="Y29" s="511"/>
      <c r="Z29" s="439" t="s">
        <v>186</v>
      </c>
      <c r="AA29" s="440"/>
      <c r="AB29" s="440"/>
      <c r="AC29" s="440"/>
      <c r="AD29" s="440"/>
      <c r="AE29" s="440"/>
      <c r="AF29" s="440"/>
      <c r="AG29" s="441"/>
      <c r="AH29" s="442">
        <v>177</v>
      </c>
      <c r="AI29" s="443"/>
      <c r="AJ29" s="443"/>
      <c r="AK29" s="443"/>
      <c r="AL29" s="444"/>
      <c r="AM29" s="442">
        <v>544452</v>
      </c>
      <c r="AN29" s="443"/>
      <c r="AO29" s="443"/>
      <c r="AP29" s="443"/>
      <c r="AQ29" s="443"/>
      <c r="AR29" s="444"/>
      <c r="AS29" s="442">
        <v>3076</v>
      </c>
      <c r="AT29" s="443"/>
      <c r="AU29" s="443"/>
      <c r="AV29" s="443"/>
      <c r="AW29" s="443"/>
      <c r="AX29" s="445"/>
      <c r="AY29" s="452"/>
      <c r="AZ29" s="453"/>
      <c r="BA29" s="453"/>
      <c r="BB29" s="454"/>
      <c r="BC29" s="446" t="s">
        <v>187</v>
      </c>
      <c r="BD29" s="447"/>
      <c r="BE29" s="447"/>
      <c r="BF29" s="447"/>
      <c r="BG29" s="447"/>
      <c r="BH29" s="447"/>
      <c r="BI29" s="447"/>
      <c r="BJ29" s="447"/>
      <c r="BK29" s="447"/>
      <c r="BL29" s="447"/>
      <c r="BM29" s="448"/>
      <c r="BN29" s="466">
        <v>1301342</v>
      </c>
      <c r="BO29" s="467"/>
      <c r="BP29" s="467"/>
      <c r="BQ29" s="467"/>
      <c r="BR29" s="467"/>
      <c r="BS29" s="467"/>
      <c r="BT29" s="467"/>
      <c r="BU29" s="468"/>
      <c r="BV29" s="466">
        <v>1300679</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5">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188</v>
      </c>
      <c r="X30" s="519"/>
      <c r="Y30" s="519"/>
      <c r="Z30" s="519"/>
      <c r="AA30" s="519"/>
      <c r="AB30" s="519"/>
      <c r="AC30" s="519"/>
      <c r="AD30" s="519"/>
      <c r="AE30" s="519"/>
      <c r="AF30" s="519"/>
      <c r="AG30" s="520"/>
      <c r="AH30" s="430">
        <v>95.4</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51</v>
      </c>
      <c r="BD30" s="434"/>
      <c r="BE30" s="434"/>
      <c r="BF30" s="434"/>
      <c r="BG30" s="434"/>
      <c r="BH30" s="434"/>
      <c r="BI30" s="434"/>
      <c r="BJ30" s="434"/>
      <c r="BK30" s="434"/>
      <c r="BL30" s="434"/>
      <c r="BM30" s="435"/>
      <c r="BN30" s="469">
        <v>5215086</v>
      </c>
      <c r="BO30" s="470"/>
      <c r="BP30" s="470"/>
      <c r="BQ30" s="470"/>
      <c r="BR30" s="470"/>
      <c r="BS30" s="470"/>
      <c r="BT30" s="470"/>
      <c r="BU30" s="471"/>
      <c r="BV30" s="469">
        <v>4565577</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29" t="s">
        <v>195</v>
      </c>
      <c r="D33" s="429"/>
      <c r="E33" s="428" t="s">
        <v>196</v>
      </c>
      <c r="F33" s="428"/>
      <c r="G33" s="428"/>
      <c r="H33" s="428"/>
      <c r="I33" s="428"/>
      <c r="J33" s="428"/>
      <c r="K33" s="428"/>
      <c r="L33" s="428"/>
      <c r="M33" s="428"/>
      <c r="N33" s="428"/>
      <c r="O33" s="428"/>
      <c r="P33" s="428"/>
      <c r="Q33" s="428"/>
      <c r="R33" s="428"/>
      <c r="S33" s="428"/>
      <c r="T33" s="216"/>
      <c r="U33" s="429" t="s">
        <v>197</v>
      </c>
      <c r="V33" s="429"/>
      <c r="W33" s="428" t="s">
        <v>196</v>
      </c>
      <c r="X33" s="428"/>
      <c r="Y33" s="428"/>
      <c r="Z33" s="428"/>
      <c r="AA33" s="428"/>
      <c r="AB33" s="428"/>
      <c r="AC33" s="428"/>
      <c r="AD33" s="428"/>
      <c r="AE33" s="428"/>
      <c r="AF33" s="428"/>
      <c r="AG33" s="428"/>
      <c r="AH33" s="428"/>
      <c r="AI33" s="428"/>
      <c r="AJ33" s="428"/>
      <c r="AK33" s="428"/>
      <c r="AL33" s="216"/>
      <c r="AM33" s="429" t="s">
        <v>197</v>
      </c>
      <c r="AN33" s="429"/>
      <c r="AO33" s="428" t="s">
        <v>198</v>
      </c>
      <c r="AP33" s="428"/>
      <c r="AQ33" s="428"/>
      <c r="AR33" s="428"/>
      <c r="AS33" s="428"/>
      <c r="AT33" s="428"/>
      <c r="AU33" s="428"/>
      <c r="AV33" s="428"/>
      <c r="AW33" s="428"/>
      <c r="AX33" s="428"/>
      <c r="AY33" s="428"/>
      <c r="AZ33" s="428"/>
      <c r="BA33" s="428"/>
      <c r="BB33" s="428"/>
      <c r="BC33" s="428"/>
      <c r="BD33" s="217"/>
      <c r="BE33" s="428" t="s">
        <v>199</v>
      </c>
      <c r="BF33" s="428"/>
      <c r="BG33" s="428" t="s">
        <v>200</v>
      </c>
      <c r="BH33" s="428"/>
      <c r="BI33" s="428"/>
      <c r="BJ33" s="428"/>
      <c r="BK33" s="428"/>
      <c r="BL33" s="428"/>
      <c r="BM33" s="428"/>
      <c r="BN33" s="428"/>
      <c r="BO33" s="428"/>
      <c r="BP33" s="428"/>
      <c r="BQ33" s="428"/>
      <c r="BR33" s="428"/>
      <c r="BS33" s="428"/>
      <c r="BT33" s="428"/>
      <c r="BU33" s="428"/>
      <c r="BV33" s="217"/>
      <c r="BW33" s="429" t="s">
        <v>199</v>
      </c>
      <c r="BX33" s="429"/>
      <c r="BY33" s="428" t="s">
        <v>201</v>
      </c>
      <c r="BZ33" s="428"/>
      <c r="CA33" s="428"/>
      <c r="CB33" s="428"/>
      <c r="CC33" s="428"/>
      <c r="CD33" s="428"/>
      <c r="CE33" s="428"/>
      <c r="CF33" s="428"/>
      <c r="CG33" s="428"/>
      <c r="CH33" s="428"/>
      <c r="CI33" s="428"/>
      <c r="CJ33" s="428"/>
      <c r="CK33" s="428"/>
      <c r="CL33" s="428"/>
      <c r="CM33" s="428"/>
      <c r="CN33" s="216"/>
      <c r="CO33" s="429" t="s">
        <v>197</v>
      </c>
      <c r="CP33" s="429"/>
      <c r="CQ33" s="428" t="s">
        <v>202</v>
      </c>
      <c r="CR33" s="428"/>
      <c r="CS33" s="428"/>
      <c r="CT33" s="428"/>
      <c r="CU33" s="428"/>
      <c r="CV33" s="428"/>
      <c r="CW33" s="428"/>
      <c r="CX33" s="428"/>
      <c r="CY33" s="428"/>
      <c r="CZ33" s="428"/>
      <c r="DA33" s="428"/>
      <c r="DB33" s="428"/>
      <c r="DC33" s="428"/>
      <c r="DD33" s="428"/>
      <c r="DE33" s="428"/>
      <c r="DF33" s="216"/>
      <c r="DG33" s="427" t="s">
        <v>203</v>
      </c>
      <c r="DH33" s="427"/>
      <c r="DI33" s="218"/>
      <c r="DJ33" s="186"/>
      <c r="DK33" s="186"/>
      <c r="DL33" s="186"/>
      <c r="DM33" s="186"/>
      <c r="DN33" s="186"/>
      <c r="DO33" s="186"/>
    </row>
    <row r="34" spans="1:119" ht="32.25" customHeight="1" x14ac:dyDescent="0.2">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t="str">
        <f>IF(AO34="","",MAX(C34:D43,U34:V43)+1)</f>
        <v/>
      </c>
      <c r="AN34" s="425"/>
      <c r="AO34" s="424"/>
      <c r="AP34" s="424"/>
      <c r="AQ34" s="424"/>
      <c r="AR34" s="424"/>
      <c r="AS34" s="424"/>
      <c r="AT34" s="424"/>
      <c r="AU34" s="424"/>
      <c r="AV34" s="424"/>
      <c r="AW34" s="424"/>
      <c r="AX34" s="424"/>
      <c r="AY34" s="424"/>
      <c r="AZ34" s="424"/>
      <c r="BA34" s="424"/>
      <c r="BB34" s="424"/>
      <c r="BC34" s="424"/>
      <c r="BD34" s="214"/>
      <c r="BE34" s="425">
        <f>IF(BG34="","",MAX(C34:D43,U34:V43,AM34:AN43)+1)</f>
        <v>6</v>
      </c>
      <c r="BF34" s="425"/>
      <c r="BG34" s="424" t="str">
        <f>IF('各会計、関係団体の財政状況及び健全化判断比率'!B32="","",'各会計、関係団体の財政状況及び健全化判断比率'!B32)</f>
        <v>簡易水道事業特別会計</v>
      </c>
      <c r="BH34" s="424"/>
      <c r="BI34" s="424"/>
      <c r="BJ34" s="424"/>
      <c r="BK34" s="424"/>
      <c r="BL34" s="424"/>
      <c r="BM34" s="424"/>
      <c r="BN34" s="424"/>
      <c r="BO34" s="424"/>
      <c r="BP34" s="424"/>
      <c r="BQ34" s="424"/>
      <c r="BR34" s="424"/>
      <c r="BS34" s="424"/>
      <c r="BT34" s="424"/>
      <c r="BU34" s="424"/>
      <c r="BV34" s="214"/>
      <c r="BW34" s="425">
        <f>IF(BY34="","",MAX(C34:D43,U34:V43,AM34:AN43,BE34:BF43)+1)</f>
        <v>10</v>
      </c>
      <c r="BX34" s="425"/>
      <c r="BY34" s="424" t="str">
        <f>IF('各会計、関係団体の財政状況及び健全化判断比率'!B68="","",'各会計、関係団体の財政状況及び健全化判断比率'!B68)</f>
        <v>峡南広域行政組合（一般会計）</v>
      </c>
      <c r="BZ34" s="424"/>
      <c r="CA34" s="424"/>
      <c r="CB34" s="424"/>
      <c r="CC34" s="424"/>
      <c r="CD34" s="424"/>
      <c r="CE34" s="424"/>
      <c r="CF34" s="424"/>
      <c r="CG34" s="424"/>
      <c r="CH34" s="424"/>
      <c r="CI34" s="424"/>
      <c r="CJ34" s="424"/>
      <c r="CK34" s="424"/>
      <c r="CL34" s="424"/>
      <c r="CM34" s="424"/>
      <c r="CN34" s="214"/>
      <c r="CO34" s="425" t="str">
        <f>IF(CQ34="","",MAX(C34:D43,U34:V43,AM34:AN43,BE34:BF43,BW34:BX43)+1)</f>
        <v/>
      </c>
      <c r="CP34" s="425"/>
      <c r="CQ34" s="424" t="str">
        <f>IF('各会計、関係団体の財政状況及び健全化判断比率'!BS7="","",'各会計、関係団体の財政状況及び健全化判断比率'!BS7)</f>
        <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2">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f t="shared" ref="BE35:BE43" si="1">IF(BG35="","",BE34+1)</f>
        <v>7</v>
      </c>
      <c r="BF35" s="425"/>
      <c r="BG35" s="424" t="str">
        <f>IF('各会計、関係団体の財政状況及び健全化判断比率'!B33="","",'各会計、関係団体の財政状況及び健全化判断比率'!B33)</f>
        <v>農業集落排水事業等特別会計</v>
      </c>
      <c r="BH35" s="424"/>
      <c r="BI35" s="424"/>
      <c r="BJ35" s="424"/>
      <c r="BK35" s="424"/>
      <c r="BL35" s="424"/>
      <c r="BM35" s="424"/>
      <c r="BN35" s="424"/>
      <c r="BO35" s="424"/>
      <c r="BP35" s="424"/>
      <c r="BQ35" s="424"/>
      <c r="BR35" s="424"/>
      <c r="BS35" s="424"/>
      <c r="BT35" s="424"/>
      <c r="BU35" s="424"/>
      <c r="BV35" s="214"/>
      <c r="BW35" s="425">
        <f t="shared" ref="BW35:BW43" si="2">IF(BY35="","",BW34+1)</f>
        <v>11</v>
      </c>
      <c r="BX35" s="425"/>
      <c r="BY35" s="424" t="str">
        <f>IF('各会計、関係団体の財政状況及び健全化判断比率'!B69="","",'各会計、関係団体の財政状況及び健全化判断比率'!B69)</f>
        <v>峡南広域行政組合（峡南ふるさと市町村圏特別会計）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2">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f t="shared" si="1"/>
        <v>8</v>
      </c>
      <c r="BF36" s="425"/>
      <c r="BG36" s="424" t="str">
        <f>IF('各会計、関係団体の財政状況及び健全化判断比率'!B34="","",'各会計、関係団体の財政状況及び健全化判断比率'!B34)</f>
        <v>下水道事業特別会計</v>
      </c>
      <c r="BH36" s="424"/>
      <c r="BI36" s="424"/>
      <c r="BJ36" s="424"/>
      <c r="BK36" s="424"/>
      <c r="BL36" s="424"/>
      <c r="BM36" s="424"/>
      <c r="BN36" s="424"/>
      <c r="BO36" s="424"/>
      <c r="BP36" s="424"/>
      <c r="BQ36" s="424"/>
      <c r="BR36" s="424"/>
      <c r="BS36" s="424"/>
      <c r="BT36" s="424"/>
      <c r="BU36" s="424"/>
      <c r="BV36" s="214"/>
      <c r="BW36" s="425">
        <f t="shared" si="2"/>
        <v>12</v>
      </c>
      <c r="BX36" s="425"/>
      <c r="BY36" s="424" t="str">
        <f>IF('各会計、関係団体の財政状況及び健全化判断比率'!B70="","",'各会計、関係団体の財政状況及び健全化判断比率'!B70)</f>
        <v>峡南広域行政組合（介護保険特別会計）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2">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5</v>
      </c>
      <c r="V37" s="425"/>
      <c r="W37" s="424" t="str">
        <f>IF('各会計、関係団体の財政状況及び健全化判断比率'!B31="","",'各会計、関係団体の財政状況及び健全化判断比率'!B31)</f>
        <v>介護サービス事業特別会計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f t="shared" si="1"/>
        <v>9</v>
      </c>
      <c r="BF37" s="425"/>
      <c r="BG37" s="424" t="str">
        <f>IF('各会計、関係団体の財政状況及び健全化判断比率'!B35="","",'各会計、関係団体の財政状況及び健全化判断比率'!B35)</f>
        <v>下部奥の湯温泉事業特別会計</v>
      </c>
      <c r="BH37" s="424"/>
      <c r="BI37" s="424"/>
      <c r="BJ37" s="424"/>
      <c r="BK37" s="424"/>
      <c r="BL37" s="424"/>
      <c r="BM37" s="424"/>
      <c r="BN37" s="424"/>
      <c r="BO37" s="424"/>
      <c r="BP37" s="424"/>
      <c r="BQ37" s="424"/>
      <c r="BR37" s="424"/>
      <c r="BS37" s="424"/>
      <c r="BT37" s="424"/>
      <c r="BU37" s="424"/>
      <c r="BV37" s="214"/>
      <c r="BW37" s="425">
        <f t="shared" si="2"/>
        <v>13</v>
      </c>
      <c r="BX37" s="425"/>
      <c r="BY37" s="424" t="str">
        <f>IF('各会計、関係団体の財政状況及び健全化判断比率'!B71="","",'各会計、関係団体の財政状況及び健全化判断比率'!B71)</f>
        <v>峡南衛生組合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2">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14</v>
      </c>
      <c r="BX38" s="425"/>
      <c r="BY38" s="424" t="str">
        <f>IF('各会計、関係団体の財政状況及び健全化判断比率'!B72="","",'各会計、関係団体の財政状況及び健全化判断比率'!B72)</f>
        <v>身延町早川町国民健康保険病院一部事務組合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2">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15</v>
      </c>
      <c r="BX39" s="425"/>
      <c r="BY39" s="424" t="str">
        <f>IF('各会計、関係団体の財政状況及び健全化判断比率'!B73="","",'各会計、関係団体の財政状況及び健全化判断比率'!B73)</f>
        <v>山梨県市町村総合事務組合(一般会計)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2">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16</v>
      </c>
      <c r="BX40" s="425"/>
      <c r="BY40" s="424" t="str">
        <f>IF('各会計、関係団体の財政状況及び健全化判断比率'!B74="","",'各会計、関係団体の財政状況及び健全化判断比率'!B74)</f>
        <v>山梨県市町村総合事務組合(電子化事業及び会館管理・研修事業特別会計)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2">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17</v>
      </c>
      <c r="BX41" s="425"/>
      <c r="BY41" s="424" t="str">
        <f>IF('各会計、関係団体の財政状況及び健全化判断比率'!B75="","",'各会計、関係団体の財政状況及び健全化判断比率'!B75)</f>
        <v>山梨県市町村総合事務組合(一般廃棄物最終処分場特別会計)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2">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18</v>
      </c>
      <c r="BX42" s="425"/>
      <c r="BY42" s="424" t="str">
        <f>IF('各会計、関係団体の財政状況及び健全化判断比率'!B76="","",'各会計、関係団体の財政状況及び健全化判断比率'!B76)</f>
        <v>山梨県市町村総合事務組合(入札参加資格審査事業費特別会計)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2">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19</v>
      </c>
      <c r="BX43" s="425"/>
      <c r="BY43" s="424" t="str">
        <f>IF('各会計、関係団体の財政状況及び健全化判断比率'!B77="","",'各会計、関係団体の財政状況及び健全化判断比率'!B77)</f>
        <v>山梨県市町村総合事務組合(交通災害共済事業特別会計)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208</v>
      </c>
    </row>
    <row r="50" spans="5:5" x14ac:dyDescent="0.2">
      <c r="E50" s="188" t="s">
        <v>209</v>
      </c>
    </row>
    <row r="51" spans="5:5" x14ac:dyDescent="0.2">
      <c r="E51" s="188" t="s">
        <v>210</v>
      </c>
    </row>
    <row r="52" spans="5:5" x14ac:dyDescent="0.2">
      <c r="E52" s="188" t="s">
        <v>211</v>
      </c>
    </row>
    <row r="53" spans="5:5" x14ac:dyDescent="0.2"/>
    <row r="54" spans="5:5" x14ac:dyDescent="0.2"/>
    <row r="55" spans="5:5" x14ac:dyDescent="0.2"/>
    <row r="56" spans="5:5" x14ac:dyDescent="0.2"/>
  </sheetData>
  <sheetProtection algorithmName="SHA-512" hashValue="JwbT1mDnYS/0wsokk0+5tgsXmpnuZbV/cXbIzx93sjr+PMuGQEAWN+GUlLn8Jny3M3e1EJwHeKZ2Nu4yPe/i1A==" saltValue="CJZToFBuczQQAcNJjMf83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2">
      <c r="A34" s="22"/>
      <c r="B34" s="31"/>
      <c r="C34" s="1247" t="s">
        <v>566</v>
      </c>
      <c r="D34" s="1247"/>
      <c r="E34" s="1248"/>
      <c r="F34" s="32">
        <v>14.13</v>
      </c>
      <c r="G34" s="33">
        <v>12.01</v>
      </c>
      <c r="H34" s="33">
        <v>12.48</v>
      </c>
      <c r="I34" s="33">
        <v>12.42</v>
      </c>
      <c r="J34" s="34">
        <v>14.22</v>
      </c>
      <c r="K34" s="22"/>
      <c r="L34" s="22"/>
      <c r="M34" s="22"/>
      <c r="N34" s="22"/>
      <c r="O34" s="22"/>
      <c r="P34" s="22"/>
    </row>
    <row r="35" spans="1:16" ht="39" customHeight="1" x14ac:dyDescent="0.2">
      <c r="A35" s="22"/>
      <c r="B35" s="35"/>
      <c r="C35" s="1241" t="s">
        <v>567</v>
      </c>
      <c r="D35" s="1242"/>
      <c r="E35" s="1243"/>
      <c r="F35" s="36">
        <v>1.1299999999999999</v>
      </c>
      <c r="G35" s="37">
        <v>1.33</v>
      </c>
      <c r="H35" s="37">
        <v>0.88</v>
      </c>
      <c r="I35" s="37">
        <v>1.64</v>
      </c>
      <c r="J35" s="38">
        <v>2.16</v>
      </c>
      <c r="K35" s="22"/>
      <c r="L35" s="22"/>
      <c r="M35" s="22"/>
      <c r="N35" s="22"/>
      <c r="O35" s="22"/>
      <c r="P35" s="22"/>
    </row>
    <row r="36" spans="1:16" ht="39" customHeight="1" x14ac:dyDescent="0.2">
      <c r="A36" s="22"/>
      <c r="B36" s="35"/>
      <c r="C36" s="1241" t="s">
        <v>568</v>
      </c>
      <c r="D36" s="1242"/>
      <c r="E36" s="1243"/>
      <c r="F36" s="36">
        <v>2.62</v>
      </c>
      <c r="G36" s="37">
        <v>2.0699999999999998</v>
      </c>
      <c r="H36" s="37">
        <v>2.35</v>
      </c>
      <c r="I36" s="37">
        <v>0.36</v>
      </c>
      <c r="J36" s="38">
        <v>0.64</v>
      </c>
      <c r="K36" s="22"/>
      <c r="L36" s="22"/>
      <c r="M36" s="22"/>
      <c r="N36" s="22"/>
      <c r="O36" s="22"/>
      <c r="P36" s="22"/>
    </row>
    <row r="37" spans="1:16" ht="39" customHeight="1" x14ac:dyDescent="0.2">
      <c r="A37" s="22"/>
      <c r="B37" s="35"/>
      <c r="C37" s="1241" t="s">
        <v>569</v>
      </c>
      <c r="D37" s="1242"/>
      <c r="E37" s="1243"/>
      <c r="F37" s="36">
        <v>0.03</v>
      </c>
      <c r="G37" s="37">
        <v>0.31</v>
      </c>
      <c r="H37" s="37">
        <v>0.16</v>
      </c>
      <c r="I37" s="37">
        <v>0.17</v>
      </c>
      <c r="J37" s="38">
        <v>0.01</v>
      </c>
      <c r="K37" s="22"/>
      <c r="L37" s="22"/>
      <c r="M37" s="22"/>
      <c r="N37" s="22"/>
      <c r="O37" s="22"/>
      <c r="P37" s="22"/>
    </row>
    <row r="38" spans="1:16" ht="39" customHeight="1" x14ac:dyDescent="0.2">
      <c r="A38" s="22"/>
      <c r="B38" s="35"/>
      <c r="C38" s="1241" t="s">
        <v>570</v>
      </c>
      <c r="D38" s="1242"/>
      <c r="E38" s="1243"/>
      <c r="F38" s="36">
        <v>0</v>
      </c>
      <c r="G38" s="37">
        <v>0</v>
      </c>
      <c r="H38" s="37">
        <v>0.01</v>
      </c>
      <c r="I38" s="37">
        <v>0.01</v>
      </c>
      <c r="J38" s="38">
        <v>0.01</v>
      </c>
      <c r="K38" s="22"/>
      <c r="L38" s="22"/>
      <c r="M38" s="22"/>
      <c r="N38" s="22"/>
      <c r="O38" s="22"/>
      <c r="P38" s="22"/>
    </row>
    <row r="39" spans="1:16" ht="39" customHeight="1" x14ac:dyDescent="0.2">
      <c r="A39" s="22"/>
      <c r="B39" s="35"/>
      <c r="C39" s="1241" t="s">
        <v>571</v>
      </c>
      <c r="D39" s="1242"/>
      <c r="E39" s="1243"/>
      <c r="F39" s="36">
        <v>0</v>
      </c>
      <c r="G39" s="37">
        <v>0</v>
      </c>
      <c r="H39" s="37">
        <v>0</v>
      </c>
      <c r="I39" s="37">
        <v>0</v>
      </c>
      <c r="J39" s="38">
        <v>0</v>
      </c>
      <c r="K39" s="22"/>
      <c r="L39" s="22"/>
      <c r="M39" s="22"/>
      <c r="N39" s="22"/>
      <c r="O39" s="22"/>
      <c r="P39" s="22"/>
    </row>
    <row r="40" spans="1:16" ht="39" customHeight="1" x14ac:dyDescent="0.2">
      <c r="A40" s="22"/>
      <c r="B40" s="35"/>
      <c r="C40" s="1241" t="s">
        <v>572</v>
      </c>
      <c r="D40" s="1242"/>
      <c r="E40" s="1243"/>
      <c r="F40" s="36">
        <v>0</v>
      </c>
      <c r="G40" s="37">
        <v>0</v>
      </c>
      <c r="H40" s="37">
        <v>0</v>
      </c>
      <c r="I40" s="37">
        <v>0</v>
      </c>
      <c r="J40" s="38">
        <v>0</v>
      </c>
      <c r="K40" s="22"/>
      <c r="L40" s="22"/>
      <c r="M40" s="22"/>
      <c r="N40" s="22"/>
      <c r="O40" s="22"/>
      <c r="P40" s="22"/>
    </row>
    <row r="41" spans="1:16" ht="39" customHeight="1" x14ac:dyDescent="0.2">
      <c r="A41" s="22"/>
      <c r="B41" s="35"/>
      <c r="C41" s="1241" t="s">
        <v>573</v>
      </c>
      <c r="D41" s="1242"/>
      <c r="E41" s="1243"/>
      <c r="F41" s="36">
        <v>0</v>
      </c>
      <c r="G41" s="37">
        <v>0</v>
      </c>
      <c r="H41" s="37">
        <v>0.01</v>
      </c>
      <c r="I41" s="37">
        <v>0</v>
      </c>
      <c r="J41" s="38">
        <v>0</v>
      </c>
      <c r="K41" s="22"/>
      <c r="L41" s="22"/>
      <c r="M41" s="22"/>
      <c r="N41" s="22"/>
      <c r="O41" s="22"/>
      <c r="P41" s="22"/>
    </row>
    <row r="42" spans="1:16" ht="39" customHeight="1" x14ac:dyDescent="0.2">
      <c r="A42" s="22"/>
      <c r="B42" s="39"/>
      <c r="C42" s="1241" t="s">
        <v>574</v>
      </c>
      <c r="D42" s="1242"/>
      <c r="E42" s="1243"/>
      <c r="F42" s="36" t="s">
        <v>518</v>
      </c>
      <c r="G42" s="37" t="s">
        <v>518</v>
      </c>
      <c r="H42" s="37" t="s">
        <v>518</v>
      </c>
      <c r="I42" s="37" t="s">
        <v>518</v>
      </c>
      <c r="J42" s="38" t="s">
        <v>518</v>
      </c>
      <c r="K42" s="22"/>
      <c r="L42" s="22"/>
      <c r="M42" s="22"/>
      <c r="N42" s="22"/>
      <c r="O42" s="22"/>
      <c r="P42" s="22"/>
    </row>
    <row r="43" spans="1:16" ht="39" customHeight="1" thickBot="1" x14ac:dyDescent="0.25">
      <c r="A43" s="22"/>
      <c r="B43" s="40"/>
      <c r="C43" s="1244" t="s">
        <v>575</v>
      </c>
      <c r="D43" s="1245"/>
      <c r="E43" s="1246"/>
      <c r="F43" s="41">
        <v>7.0000000000000007E-2</v>
      </c>
      <c r="G43" s="42">
        <v>0.06</v>
      </c>
      <c r="H43" s="42">
        <v>0.02</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B4etIYPX0BVy3H6LjiYJMfZBcghEgkc1WiSOn9FYd4LwmlwTikn6IWRUX23KCFC+ppYgcMEmsymcg95Sbp5i9w==" saltValue="eEN4qgRR4vx/et9CF/IJ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2">
      <c r="A45" s="48"/>
      <c r="B45" s="1267" t="s">
        <v>11</v>
      </c>
      <c r="C45" s="1268"/>
      <c r="D45" s="58"/>
      <c r="E45" s="1273" t="s">
        <v>12</v>
      </c>
      <c r="F45" s="1273"/>
      <c r="G45" s="1273"/>
      <c r="H45" s="1273"/>
      <c r="I45" s="1273"/>
      <c r="J45" s="1274"/>
      <c r="K45" s="59">
        <v>740</v>
      </c>
      <c r="L45" s="60">
        <v>528</v>
      </c>
      <c r="M45" s="60">
        <v>454</v>
      </c>
      <c r="N45" s="60">
        <v>484</v>
      </c>
      <c r="O45" s="61">
        <v>404</v>
      </c>
      <c r="P45" s="48"/>
      <c r="Q45" s="48"/>
      <c r="R45" s="48"/>
      <c r="S45" s="48"/>
      <c r="T45" s="48"/>
      <c r="U45" s="48"/>
    </row>
    <row r="46" spans="1:21" ht="30.75" customHeight="1" x14ac:dyDescent="0.2">
      <c r="A46" s="48"/>
      <c r="B46" s="1269"/>
      <c r="C46" s="1270"/>
      <c r="D46" s="62"/>
      <c r="E46" s="1251" t="s">
        <v>13</v>
      </c>
      <c r="F46" s="1251"/>
      <c r="G46" s="1251"/>
      <c r="H46" s="1251"/>
      <c r="I46" s="1251"/>
      <c r="J46" s="1252"/>
      <c r="K46" s="63" t="s">
        <v>518</v>
      </c>
      <c r="L46" s="64" t="s">
        <v>518</v>
      </c>
      <c r="M46" s="64" t="s">
        <v>518</v>
      </c>
      <c r="N46" s="64" t="s">
        <v>518</v>
      </c>
      <c r="O46" s="65" t="s">
        <v>518</v>
      </c>
      <c r="P46" s="48"/>
      <c r="Q46" s="48"/>
      <c r="R46" s="48"/>
      <c r="S46" s="48"/>
      <c r="T46" s="48"/>
      <c r="U46" s="48"/>
    </row>
    <row r="47" spans="1:21" ht="30.75" customHeight="1" x14ac:dyDescent="0.2">
      <c r="A47" s="48"/>
      <c r="B47" s="1269"/>
      <c r="C47" s="1270"/>
      <c r="D47" s="62"/>
      <c r="E47" s="1251" t="s">
        <v>14</v>
      </c>
      <c r="F47" s="1251"/>
      <c r="G47" s="1251"/>
      <c r="H47" s="1251"/>
      <c r="I47" s="1251"/>
      <c r="J47" s="1252"/>
      <c r="K47" s="63" t="s">
        <v>518</v>
      </c>
      <c r="L47" s="64" t="s">
        <v>518</v>
      </c>
      <c r="M47" s="64" t="s">
        <v>518</v>
      </c>
      <c r="N47" s="64" t="s">
        <v>518</v>
      </c>
      <c r="O47" s="65" t="s">
        <v>518</v>
      </c>
      <c r="P47" s="48"/>
      <c r="Q47" s="48"/>
      <c r="R47" s="48"/>
      <c r="S47" s="48"/>
      <c r="T47" s="48"/>
      <c r="U47" s="48"/>
    </row>
    <row r="48" spans="1:21" ht="30.75" customHeight="1" x14ac:dyDescent="0.2">
      <c r="A48" s="48"/>
      <c r="B48" s="1269"/>
      <c r="C48" s="1270"/>
      <c r="D48" s="62"/>
      <c r="E48" s="1251" t="s">
        <v>15</v>
      </c>
      <c r="F48" s="1251"/>
      <c r="G48" s="1251"/>
      <c r="H48" s="1251"/>
      <c r="I48" s="1251"/>
      <c r="J48" s="1252"/>
      <c r="K48" s="63">
        <v>476</v>
      </c>
      <c r="L48" s="64">
        <v>513</v>
      </c>
      <c r="M48" s="64">
        <v>505</v>
      </c>
      <c r="N48" s="64">
        <v>518</v>
      </c>
      <c r="O48" s="65">
        <v>490</v>
      </c>
      <c r="P48" s="48"/>
      <c r="Q48" s="48"/>
      <c r="R48" s="48"/>
      <c r="S48" s="48"/>
      <c r="T48" s="48"/>
      <c r="U48" s="48"/>
    </row>
    <row r="49" spans="1:21" ht="30.75" customHeight="1" x14ac:dyDescent="0.2">
      <c r="A49" s="48"/>
      <c r="B49" s="1269"/>
      <c r="C49" s="1270"/>
      <c r="D49" s="62"/>
      <c r="E49" s="1251" t="s">
        <v>16</v>
      </c>
      <c r="F49" s="1251"/>
      <c r="G49" s="1251"/>
      <c r="H49" s="1251"/>
      <c r="I49" s="1251"/>
      <c r="J49" s="1252"/>
      <c r="K49" s="63">
        <v>35</v>
      </c>
      <c r="L49" s="64">
        <v>37</v>
      </c>
      <c r="M49" s="64">
        <v>38</v>
      </c>
      <c r="N49" s="64">
        <v>33</v>
      </c>
      <c r="O49" s="65">
        <v>34</v>
      </c>
      <c r="P49" s="48"/>
      <c r="Q49" s="48"/>
      <c r="R49" s="48"/>
      <c r="S49" s="48"/>
      <c r="T49" s="48"/>
      <c r="U49" s="48"/>
    </row>
    <row r="50" spans="1:21" ht="30.75" customHeight="1" x14ac:dyDescent="0.2">
      <c r="A50" s="48"/>
      <c r="B50" s="1269"/>
      <c r="C50" s="1270"/>
      <c r="D50" s="62"/>
      <c r="E50" s="1251" t="s">
        <v>17</v>
      </c>
      <c r="F50" s="1251"/>
      <c r="G50" s="1251"/>
      <c r="H50" s="1251"/>
      <c r="I50" s="1251"/>
      <c r="J50" s="1252"/>
      <c r="K50" s="63" t="s">
        <v>518</v>
      </c>
      <c r="L50" s="64" t="s">
        <v>518</v>
      </c>
      <c r="M50" s="64" t="s">
        <v>518</v>
      </c>
      <c r="N50" s="64" t="s">
        <v>518</v>
      </c>
      <c r="O50" s="65" t="s">
        <v>518</v>
      </c>
      <c r="P50" s="48"/>
      <c r="Q50" s="48"/>
      <c r="R50" s="48"/>
      <c r="S50" s="48"/>
      <c r="T50" s="48"/>
      <c r="U50" s="48"/>
    </row>
    <row r="51" spans="1:21" ht="30.75" customHeight="1" x14ac:dyDescent="0.2">
      <c r="A51" s="48"/>
      <c r="B51" s="1271"/>
      <c r="C51" s="1272"/>
      <c r="D51" s="66"/>
      <c r="E51" s="1251" t="s">
        <v>18</v>
      </c>
      <c r="F51" s="1251"/>
      <c r="G51" s="1251"/>
      <c r="H51" s="1251"/>
      <c r="I51" s="1251"/>
      <c r="J51" s="1252"/>
      <c r="K51" s="63" t="s">
        <v>518</v>
      </c>
      <c r="L51" s="64" t="s">
        <v>518</v>
      </c>
      <c r="M51" s="64" t="s">
        <v>518</v>
      </c>
      <c r="N51" s="64" t="s">
        <v>518</v>
      </c>
      <c r="O51" s="65" t="s">
        <v>518</v>
      </c>
      <c r="P51" s="48"/>
      <c r="Q51" s="48"/>
      <c r="R51" s="48"/>
      <c r="S51" s="48"/>
      <c r="T51" s="48"/>
      <c r="U51" s="48"/>
    </row>
    <row r="52" spans="1:21" ht="30.75" customHeight="1" x14ac:dyDescent="0.2">
      <c r="A52" s="48"/>
      <c r="B52" s="1249" t="s">
        <v>19</v>
      </c>
      <c r="C52" s="1250"/>
      <c r="D52" s="66"/>
      <c r="E52" s="1251" t="s">
        <v>20</v>
      </c>
      <c r="F52" s="1251"/>
      <c r="G52" s="1251"/>
      <c r="H52" s="1251"/>
      <c r="I52" s="1251"/>
      <c r="J52" s="1252"/>
      <c r="K52" s="63">
        <v>1254</v>
      </c>
      <c r="L52" s="64">
        <v>1132</v>
      </c>
      <c r="M52" s="64">
        <v>1110</v>
      </c>
      <c r="N52" s="64">
        <v>1148</v>
      </c>
      <c r="O52" s="65">
        <v>1043</v>
      </c>
      <c r="P52" s="48"/>
      <c r="Q52" s="48"/>
      <c r="R52" s="48"/>
      <c r="S52" s="48"/>
      <c r="T52" s="48"/>
      <c r="U52" s="48"/>
    </row>
    <row r="53" spans="1:21" ht="30.75" customHeight="1" thickBot="1" x14ac:dyDescent="0.25">
      <c r="A53" s="48"/>
      <c r="B53" s="1253" t="s">
        <v>21</v>
      </c>
      <c r="C53" s="1254"/>
      <c r="D53" s="67"/>
      <c r="E53" s="1255" t="s">
        <v>22</v>
      </c>
      <c r="F53" s="1255"/>
      <c r="G53" s="1255"/>
      <c r="H53" s="1255"/>
      <c r="I53" s="1255"/>
      <c r="J53" s="1256"/>
      <c r="K53" s="68">
        <v>-3</v>
      </c>
      <c r="L53" s="69">
        <v>-54</v>
      </c>
      <c r="M53" s="69">
        <v>-113</v>
      </c>
      <c r="N53" s="69">
        <v>-113</v>
      </c>
      <c r="O53" s="70">
        <v>-115</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25</v>
      </c>
      <c r="P55" s="48"/>
      <c r="Q55" s="48"/>
      <c r="R55" s="48"/>
      <c r="S55" s="48"/>
      <c r="T55" s="48"/>
      <c r="U55" s="48"/>
    </row>
    <row r="56" spans="1:21" ht="31.5" customHeight="1" thickBot="1" x14ac:dyDescent="0.25">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2">
      <c r="B57" s="1257" t="s">
        <v>26</v>
      </c>
      <c r="C57" s="1258"/>
      <c r="D57" s="1261" t="s">
        <v>27</v>
      </c>
      <c r="E57" s="1262"/>
      <c r="F57" s="1262"/>
      <c r="G57" s="1262"/>
      <c r="H57" s="1262"/>
      <c r="I57" s="1262"/>
      <c r="J57" s="1263"/>
      <c r="K57" s="83"/>
      <c r="L57" s="84"/>
      <c r="M57" s="84"/>
      <c r="N57" s="84"/>
      <c r="O57" s="85"/>
    </row>
    <row r="58" spans="1:21" ht="31.5" customHeight="1" thickBot="1" x14ac:dyDescent="0.25">
      <c r="B58" s="1259"/>
      <c r="C58" s="1260"/>
      <c r="D58" s="1264" t="s">
        <v>28</v>
      </c>
      <c r="E58" s="1265"/>
      <c r="F58" s="1265"/>
      <c r="G58" s="1265"/>
      <c r="H58" s="1265"/>
      <c r="I58" s="1265"/>
      <c r="J58" s="1266"/>
      <c r="K58" s="86"/>
      <c r="L58" s="87"/>
      <c r="M58" s="87"/>
      <c r="N58" s="87"/>
      <c r="O58" s="88"/>
    </row>
    <row r="59" spans="1:21" ht="24" customHeight="1" x14ac:dyDescent="0.2">
      <c r="B59" s="89"/>
      <c r="C59" s="89"/>
      <c r="D59" s="90" t="s">
        <v>29</v>
      </c>
      <c r="E59" s="91"/>
      <c r="F59" s="91"/>
      <c r="G59" s="91"/>
      <c r="H59" s="91"/>
      <c r="I59" s="91"/>
      <c r="J59" s="91"/>
      <c r="K59" s="91"/>
      <c r="L59" s="91"/>
      <c r="M59" s="91"/>
      <c r="N59" s="91"/>
      <c r="O59" s="91"/>
    </row>
    <row r="60" spans="1:21" ht="24" customHeight="1" x14ac:dyDescent="0.2">
      <c r="B60" s="92"/>
      <c r="C60" s="92"/>
      <c r="D60" s="90" t="s">
        <v>30</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d+yPL5cc+pWggaSSX/2VjVRZhy0IyI0RzNj0hT5UCvvLseRlX/H969LseDomT+bIlydX/vgg7vdCt7/+ymbbg==" saltValue="Tp0u09rXb761t8kwyjifZ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560</v>
      </c>
      <c r="J40" s="100" t="s">
        <v>561</v>
      </c>
      <c r="K40" s="100" t="s">
        <v>562</v>
      </c>
      <c r="L40" s="100" t="s">
        <v>563</v>
      </c>
      <c r="M40" s="101" t="s">
        <v>564</v>
      </c>
    </row>
    <row r="41" spans="2:13" ht="27.75" customHeight="1" x14ac:dyDescent="0.2">
      <c r="B41" s="1287" t="s">
        <v>31</v>
      </c>
      <c r="C41" s="1288"/>
      <c r="D41" s="102"/>
      <c r="E41" s="1289" t="s">
        <v>32</v>
      </c>
      <c r="F41" s="1289"/>
      <c r="G41" s="1289"/>
      <c r="H41" s="1290"/>
      <c r="I41" s="103">
        <v>4638</v>
      </c>
      <c r="J41" s="104">
        <v>4127</v>
      </c>
      <c r="K41" s="104">
        <v>4560</v>
      </c>
      <c r="L41" s="104">
        <v>4984</v>
      </c>
      <c r="M41" s="105">
        <v>5581</v>
      </c>
    </row>
    <row r="42" spans="2:13" ht="27.75" customHeight="1" x14ac:dyDescent="0.2">
      <c r="B42" s="1277"/>
      <c r="C42" s="1278"/>
      <c r="D42" s="106"/>
      <c r="E42" s="1281" t="s">
        <v>33</v>
      </c>
      <c r="F42" s="1281"/>
      <c r="G42" s="1281"/>
      <c r="H42" s="1282"/>
      <c r="I42" s="107">
        <v>71</v>
      </c>
      <c r="J42" s="108">
        <v>62</v>
      </c>
      <c r="K42" s="108">
        <v>53</v>
      </c>
      <c r="L42" s="108">
        <v>44</v>
      </c>
      <c r="M42" s="109">
        <v>35</v>
      </c>
    </row>
    <row r="43" spans="2:13" ht="27.75" customHeight="1" x14ac:dyDescent="0.2">
      <c r="B43" s="1277"/>
      <c r="C43" s="1278"/>
      <c r="D43" s="106"/>
      <c r="E43" s="1281" t="s">
        <v>34</v>
      </c>
      <c r="F43" s="1281"/>
      <c r="G43" s="1281"/>
      <c r="H43" s="1282"/>
      <c r="I43" s="107">
        <v>5030</v>
      </c>
      <c r="J43" s="108">
        <v>4756</v>
      </c>
      <c r="K43" s="108">
        <v>4597</v>
      </c>
      <c r="L43" s="108">
        <v>4549</v>
      </c>
      <c r="M43" s="109">
        <v>4383</v>
      </c>
    </row>
    <row r="44" spans="2:13" ht="27.75" customHeight="1" x14ac:dyDescent="0.2">
      <c r="B44" s="1277"/>
      <c r="C44" s="1278"/>
      <c r="D44" s="106"/>
      <c r="E44" s="1281" t="s">
        <v>35</v>
      </c>
      <c r="F44" s="1281"/>
      <c r="G44" s="1281"/>
      <c r="H44" s="1282"/>
      <c r="I44" s="107">
        <v>567</v>
      </c>
      <c r="J44" s="108">
        <v>446</v>
      </c>
      <c r="K44" s="108">
        <v>404</v>
      </c>
      <c r="L44" s="108">
        <v>430</v>
      </c>
      <c r="M44" s="109">
        <v>385</v>
      </c>
    </row>
    <row r="45" spans="2:13" ht="27.75" customHeight="1" x14ac:dyDescent="0.2">
      <c r="B45" s="1277"/>
      <c r="C45" s="1278"/>
      <c r="D45" s="106"/>
      <c r="E45" s="1281" t="s">
        <v>36</v>
      </c>
      <c r="F45" s="1281"/>
      <c r="G45" s="1281"/>
      <c r="H45" s="1282"/>
      <c r="I45" s="107">
        <v>2480</v>
      </c>
      <c r="J45" s="108">
        <v>2533</v>
      </c>
      <c r="K45" s="108">
        <v>2665</v>
      </c>
      <c r="L45" s="108">
        <v>2638</v>
      </c>
      <c r="M45" s="109">
        <v>2621</v>
      </c>
    </row>
    <row r="46" spans="2:13" ht="27.75" customHeight="1" x14ac:dyDescent="0.2">
      <c r="B46" s="1277"/>
      <c r="C46" s="1278"/>
      <c r="D46" s="110"/>
      <c r="E46" s="1281" t="s">
        <v>37</v>
      </c>
      <c r="F46" s="1281"/>
      <c r="G46" s="1281"/>
      <c r="H46" s="1282"/>
      <c r="I46" s="107" t="s">
        <v>518</v>
      </c>
      <c r="J46" s="108" t="s">
        <v>518</v>
      </c>
      <c r="K46" s="108" t="s">
        <v>518</v>
      </c>
      <c r="L46" s="108" t="s">
        <v>518</v>
      </c>
      <c r="M46" s="109" t="s">
        <v>518</v>
      </c>
    </row>
    <row r="47" spans="2:13" ht="27.75" customHeight="1" x14ac:dyDescent="0.2">
      <c r="B47" s="1277"/>
      <c r="C47" s="1278"/>
      <c r="D47" s="111"/>
      <c r="E47" s="1291" t="s">
        <v>38</v>
      </c>
      <c r="F47" s="1292"/>
      <c r="G47" s="1292"/>
      <c r="H47" s="1293"/>
      <c r="I47" s="107" t="s">
        <v>518</v>
      </c>
      <c r="J47" s="108" t="s">
        <v>518</v>
      </c>
      <c r="K47" s="108" t="s">
        <v>518</v>
      </c>
      <c r="L47" s="108" t="s">
        <v>518</v>
      </c>
      <c r="M47" s="109" t="s">
        <v>518</v>
      </c>
    </row>
    <row r="48" spans="2:13" ht="27.75" customHeight="1" x14ac:dyDescent="0.2">
      <c r="B48" s="1277"/>
      <c r="C48" s="1278"/>
      <c r="D48" s="106"/>
      <c r="E48" s="1281" t="s">
        <v>39</v>
      </c>
      <c r="F48" s="1281"/>
      <c r="G48" s="1281"/>
      <c r="H48" s="1282"/>
      <c r="I48" s="107" t="s">
        <v>518</v>
      </c>
      <c r="J48" s="108" t="s">
        <v>518</v>
      </c>
      <c r="K48" s="108" t="s">
        <v>518</v>
      </c>
      <c r="L48" s="108" t="s">
        <v>518</v>
      </c>
      <c r="M48" s="109" t="s">
        <v>518</v>
      </c>
    </row>
    <row r="49" spans="2:13" ht="27.75" customHeight="1" x14ac:dyDescent="0.2">
      <c r="B49" s="1279"/>
      <c r="C49" s="1280"/>
      <c r="D49" s="106"/>
      <c r="E49" s="1281" t="s">
        <v>40</v>
      </c>
      <c r="F49" s="1281"/>
      <c r="G49" s="1281"/>
      <c r="H49" s="1282"/>
      <c r="I49" s="107" t="s">
        <v>518</v>
      </c>
      <c r="J49" s="108" t="s">
        <v>518</v>
      </c>
      <c r="K49" s="108" t="s">
        <v>518</v>
      </c>
      <c r="L49" s="108" t="s">
        <v>518</v>
      </c>
      <c r="M49" s="109" t="s">
        <v>518</v>
      </c>
    </row>
    <row r="50" spans="2:13" ht="27.75" customHeight="1" x14ac:dyDescent="0.2">
      <c r="B50" s="1275" t="s">
        <v>41</v>
      </c>
      <c r="C50" s="1276"/>
      <c r="D50" s="112"/>
      <c r="E50" s="1281" t="s">
        <v>42</v>
      </c>
      <c r="F50" s="1281"/>
      <c r="G50" s="1281"/>
      <c r="H50" s="1282"/>
      <c r="I50" s="107">
        <v>5497</v>
      </c>
      <c r="J50" s="108">
        <v>5829</v>
      </c>
      <c r="K50" s="108">
        <v>6211</v>
      </c>
      <c r="L50" s="108">
        <v>6551</v>
      </c>
      <c r="M50" s="109">
        <v>6685</v>
      </c>
    </row>
    <row r="51" spans="2:13" ht="27.75" customHeight="1" x14ac:dyDescent="0.2">
      <c r="B51" s="1277"/>
      <c r="C51" s="1278"/>
      <c r="D51" s="106"/>
      <c r="E51" s="1281" t="s">
        <v>43</v>
      </c>
      <c r="F51" s="1281"/>
      <c r="G51" s="1281"/>
      <c r="H51" s="1282"/>
      <c r="I51" s="107">
        <v>302</v>
      </c>
      <c r="J51" s="108">
        <v>270</v>
      </c>
      <c r="K51" s="108">
        <v>229</v>
      </c>
      <c r="L51" s="108">
        <v>187</v>
      </c>
      <c r="M51" s="109">
        <v>133</v>
      </c>
    </row>
    <row r="52" spans="2:13" ht="27.75" customHeight="1" x14ac:dyDescent="0.2">
      <c r="B52" s="1279"/>
      <c r="C52" s="1280"/>
      <c r="D52" s="106"/>
      <c r="E52" s="1281" t="s">
        <v>44</v>
      </c>
      <c r="F52" s="1281"/>
      <c r="G52" s="1281"/>
      <c r="H52" s="1282"/>
      <c r="I52" s="107">
        <v>10133</v>
      </c>
      <c r="J52" s="108">
        <v>9889</v>
      </c>
      <c r="K52" s="108">
        <v>9970</v>
      </c>
      <c r="L52" s="108">
        <v>9925</v>
      </c>
      <c r="M52" s="109">
        <v>9936</v>
      </c>
    </row>
    <row r="53" spans="2:13" ht="27.75" customHeight="1" thickBot="1" x14ac:dyDescent="0.25">
      <c r="B53" s="1283" t="s">
        <v>45</v>
      </c>
      <c r="C53" s="1284"/>
      <c r="D53" s="113"/>
      <c r="E53" s="1285" t="s">
        <v>46</v>
      </c>
      <c r="F53" s="1285"/>
      <c r="G53" s="1285"/>
      <c r="H53" s="1286"/>
      <c r="I53" s="114">
        <v>-3147</v>
      </c>
      <c r="J53" s="115">
        <v>-4064</v>
      </c>
      <c r="K53" s="115">
        <v>-4131</v>
      </c>
      <c r="L53" s="115">
        <v>-4017</v>
      </c>
      <c r="M53" s="116">
        <v>-3748</v>
      </c>
    </row>
    <row r="54" spans="2:13" ht="27.75" customHeight="1" x14ac:dyDescent="0.2">
      <c r="B54" s="117" t="s">
        <v>47</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kvzTxHBgJemkq1/75Mu/NWzKGECYJhigj1uudUlssq/gMP6YFUHeFwuDeKVCRWNUwMUwkxbJQQh/mx3No6yRDQ==" saltValue="ZnajN4Pr/qu0Xb3k1e0oK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48</v>
      </c>
    </row>
    <row r="54" spans="2:8" ht="29.25" customHeight="1" thickBot="1" x14ac:dyDescent="0.3">
      <c r="B54" s="122" t="s">
        <v>1</v>
      </c>
      <c r="C54" s="123"/>
      <c r="D54" s="123"/>
      <c r="E54" s="124" t="s">
        <v>2</v>
      </c>
      <c r="F54" s="125" t="s">
        <v>562</v>
      </c>
      <c r="G54" s="125" t="s">
        <v>563</v>
      </c>
      <c r="H54" s="126" t="s">
        <v>564</v>
      </c>
    </row>
    <row r="55" spans="2:8" ht="52.5" customHeight="1" x14ac:dyDescent="0.2">
      <c r="B55" s="127"/>
      <c r="C55" s="1302" t="s">
        <v>49</v>
      </c>
      <c r="D55" s="1302"/>
      <c r="E55" s="1303"/>
      <c r="F55" s="128">
        <v>1670</v>
      </c>
      <c r="G55" s="128">
        <v>1671</v>
      </c>
      <c r="H55" s="129">
        <v>1481</v>
      </c>
    </row>
    <row r="56" spans="2:8" ht="52.5" customHeight="1" x14ac:dyDescent="0.2">
      <c r="B56" s="130"/>
      <c r="C56" s="1304" t="s">
        <v>50</v>
      </c>
      <c r="D56" s="1304"/>
      <c r="E56" s="1305"/>
      <c r="F56" s="131">
        <v>1300</v>
      </c>
      <c r="G56" s="131">
        <v>1301</v>
      </c>
      <c r="H56" s="132">
        <v>1301</v>
      </c>
    </row>
    <row r="57" spans="2:8" ht="53.25" customHeight="1" x14ac:dyDescent="0.2">
      <c r="B57" s="130"/>
      <c r="C57" s="1306" t="s">
        <v>51</v>
      </c>
      <c r="D57" s="1306"/>
      <c r="E57" s="1307"/>
      <c r="F57" s="133">
        <v>3930</v>
      </c>
      <c r="G57" s="133">
        <v>4566</v>
      </c>
      <c r="H57" s="134">
        <v>5215</v>
      </c>
    </row>
    <row r="58" spans="2:8" ht="45.75" customHeight="1" x14ac:dyDescent="0.2">
      <c r="B58" s="135"/>
      <c r="C58" s="1294" t="s">
        <v>598</v>
      </c>
      <c r="D58" s="1295"/>
      <c r="E58" s="1296"/>
      <c r="F58" s="136">
        <v>1003</v>
      </c>
      <c r="G58" s="136">
        <v>1300</v>
      </c>
      <c r="H58" s="137">
        <v>1575</v>
      </c>
    </row>
    <row r="59" spans="2:8" ht="45.75" customHeight="1" x14ac:dyDescent="0.2">
      <c r="B59" s="135"/>
      <c r="C59" s="1294" t="s">
        <v>599</v>
      </c>
      <c r="D59" s="1295"/>
      <c r="E59" s="1296"/>
      <c r="F59" s="136">
        <v>1200</v>
      </c>
      <c r="G59" s="136">
        <v>1251</v>
      </c>
      <c r="H59" s="137">
        <v>1332</v>
      </c>
    </row>
    <row r="60" spans="2:8" ht="45.75" customHeight="1" x14ac:dyDescent="0.2">
      <c r="B60" s="135"/>
      <c r="C60" s="1294" t="s">
        <v>595</v>
      </c>
      <c r="D60" s="1295"/>
      <c r="E60" s="1296"/>
      <c r="F60" s="136">
        <v>656</v>
      </c>
      <c r="G60" s="136">
        <v>1007</v>
      </c>
      <c r="H60" s="137">
        <v>1208</v>
      </c>
    </row>
    <row r="61" spans="2:8" ht="45.75" customHeight="1" x14ac:dyDescent="0.2">
      <c r="B61" s="135"/>
      <c r="C61" s="1294" t="s">
        <v>596</v>
      </c>
      <c r="D61" s="1295"/>
      <c r="E61" s="1296"/>
      <c r="F61" s="136">
        <v>507</v>
      </c>
      <c r="G61" s="136">
        <v>507</v>
      </c>
      <c r="H61" s="137">
        <v>507</v>
      </c>
    </row>
    <row r="62" spans="2:8" ht="45.75" customHeight="1" thickBot="1" x14ac:dyDescent="0.25">
      <c r="B62" s="138"/>
      <c r="C62" s="1297" t="s">
        <v>597</v>
      </c>
      <c r="D62" s="1298"/>
      <c r="E62" s="1299"/>
      <c r="F62" s="139">
        <v>160</v>
      </c>
      <c r="G62" s="139">
        <v>151</v>
      </c>
      <c r="H62" s="140">
        <v>141</v>
      </c>
    </row>
    <row r="63" spans="2:8" ht="52.5" customHeight="1" thickBot="1" x14ac:dyDescent="0.25">
      <c r="B63" s="141"/>
      <c r="C63" s="1300" t="s">
        <v>52</v>
      </c>
      <c r="D63" s="1300"/>
      <c r="E63" s="1301"/>
      <c r="F63" s="142">
        <v>6900</v>
      </c>
      <c r="G63" s="142">
        <v>7537</v>
      </c>
      <c r="H63" s="143">
        <v>7998</v>
      </c>
    </row>
    <row r="64" spans="2:8" ht="15" customHeight="1" x14ac:dyDescent="0.2"/>
  </sheetData>
  <sheetProtection algorithmName="SHA-512" hashValue="wIQ+xRqD7QgyWTBioaBcui+0HTtDxeHT1mb+PMCDkRkJlnNbQxqZ3FS+RQ5sTHCeF9A0P8qZwjpLoRlILZAqPw==" saltValue="dKGs1ScqkqdV+AbVYHDN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heetViews>
  <sheetFormatPr defaultColWidth="0" defaultRowHeight="0" customHeight="1" zeroHeight="1" x14ac:dyDescent="0.2"/>
  <cols>
    <col min="1" max="1" width="6.33203125" style="386" customWidth="1"/>
    <col min="2" max="107" width="2.44140625" style="386" customWidth="1"/>
    <col min="108" max="108" width="6.109375" style="388" customWidth="1"/>
    <col min="109" max="109" width="5.88671875" style="387" customWidth="1"/>
    <col min="110" max="110" width="19.109375" style="386" hidden="1"/>
    <col min="111" max="115" width="12.6640625" style="386" hidden="1"/>
    <col min="116" max="349" width="8.6640625" style="386" hidden="1"/>
    <col min="350" max="355" width="14.88671875" style="386" hidden="1"/>
    <col min="356" max="357" width="15.88671875" style="386" hidden="1"/>
    <col min="358" max="363" width="16.109375" style="386" hidden="1"/>
    <col min="364" max="364" width="6.109375" style="386" hidden="1"/>
    <col min="365" max="365" width="3" style="386" hidden="1"/>
    <col min="366" max="605" width="8.6640625" style="386" hidden="1"/>
    <col min="606" max="611" width="14.88671875" style="386" hidden="1"/>
    <col min="612" max="613" width="15.88671875" style="386" hidden="1"/>
    <col min="614" max="619" width="16.109375" style="386" hidden="1"/>
    <col min="620" max="620" width="6.109375" style="386" hidden="1"/>
    <col min="621" max="621" width="3" style="386" hidden="1"/>
    <col min="622" max="861" width="8.6640625" style="386" hidden="1"/>
    <col min="862" max="867" width="14.88671875" style="386" hidden="1"/>
    <col min="868" max="869" width="15.88671875" style="386" hidden="1"/>
    <col min="870" max="875" width="16.109375" style="386" hidden="1"/>
    <col min="876" max="876" width="6.109375" style="386" hidden="1"/>
    <col min="877" max="877" width="3" style="386" hidden="1"/>
    <col min="878" max="1117" width="8.6640625" style="386" hidden="1"/>
    <col min="1118" max="1123" width="14.88671875" style="386" hidden="1"/>
    <col min="1124" max="1125" width="15.88671875" style="386" hidden="1"/>
    <col min="1126" max="1131" width="16.109375" style="386" hidden="1"/>
    <col min="1132" max="1132" width="6.109375" style="386" hidden="1"/>
    <col min="1133" max="1133" width="3" style="386" hidden="1"/>
    <col min="1134" max="1373" width="8.6640625" style="386" hidden="1"/>
    <col min="1374" max="1379" width="14.88671875" style="386" hidden="1"/>
    <col min="1380" max="1381" width="15.88671875" style="386" hidden="1"/>
    <col min="1382" max="1387" width="16.109375" style="386" hidden="1"/>
    <col min="1388" max="1388" width="6.109375" style="386" hidden="1"/>
    <col min="1389" max="1389" width="3" style="386" hidden="1"/>
    <col min="1390" max="1629" width="8.6640625" style="386" hidden="1"/>
    <col min="1630" max="1635" width="14.88671875" style="386" hidden="1"/>
    <col min="1636" max="1637" width="15.88671875" style="386" hidden="1"/>
    <col min="1638" max="1643" width="16.109375" style="386" hidden="1"/>
    <col min="1644" max="1644" width="6.109375" style="386" hidden="1"/>
    <col min="1645" max="1645" width="3" style="386" hidden="1"/>
    <col min="1646" max="1885" width="8.6640625" style="386" hidden="1"/>
    <col min="1886" max="1891" width="14.88671875" style="386" hidden="1"/>
    <col min="1892" max="1893" width="15.88671875" style="386" hidden="1"/>
    <col min="1894" max="1899" width="16.109375" style="386" hidden="1"/>
    <col min="1900" max="1900" width="6.109375" style="386" hidden="1"/>
    <col min="1901" max="1901" width="3" style="386" hidden="1"/>
    <col min="1902" max="2141" width="8.6640625" style="386" hidden="1"/>
    <col min="2142" max="2147" width="14.88671875" style="386" hidden="1"/>
    <col min="2148" max="2149" width="15.88671875" style="386" hidden="1"/>
    <col min="2150" max="2155" width="16.109375" style="386" hidden="1"/>
    <col min="2156" max="2156" width="6.109375" style="386" hidden="1"/>
    <col min="2157" max="2157" width="3" style="386" hidden="1"/>
    <col min="2158" max="2397" width="8.6640625" style="386" hidden="1"/>
    <col min="2398" max="2403" width="14.88671875" style="386" hidden="1"/>
    <col min="2404" max="2405" width="15.88671875" style="386" hidden="1"/>
    <col min="2406" max="2411" width="16.109375" style="386" hidden="1"/>
    <col min="2412" max="2412" width="6.109375" style="386" hidden="1"/>
    <col min="2413" max="2413" width="3" style="386" hidden="1"/>
    <col min="2414" max="2653" width="8.6640625" style="386" hidden="1"/>
    <col min="2654" max="2659" width="14.88671875" style="386" hidden="1"/>
    <col min="2660" max="2661" width="15.88671875" style="386" hidden="1"/>
    <col min="2662" max="2667" width="16.109375" style="386" hidden="1"/>
    <col min="2668" max="2668" width="6.109375" style="386" hidden="1"/>
    <col min="2669" max="2669" width="3" style="386" hidden="1"/>
    <col min="2670" max="2909" width="8.6640625" style="386" hidden="1"/>
    <col min="2910" max="2915" width="14.88671875" style="386" hidden="1"/>
    <col min="2916" max="2917" width="15.88671875" style="386" hidden="1"/>
    <col min="2918" max="2923" width="16.109375" style="386" hidden="1"/>
    <col min="2924" max="2924" width="6.109375" style="386" hidden="1"/>
    <col min="2925" max="2925" width="3" style="386" hidden="1"/>
    <col min="2926" max="3165" width="8.6640625" style="386" hidden="1"/>
    <col min="3166" max="3171" width="14.88671875" style="386" hidden="1"/>
    <col min="3172" max="3173" width="15.88671875" style="386" hidden="1"/>
    <col min="3174" max="3179" width="16.109375" style="386" hidden="1"/>
    <col min="3180" max="3180" width="6.109375" style="386" hidden="1"/>
    <col min="3181" max="3181" width="3" style="386" hidden="1"/>
    <col min="3182" max="3421" width="8.6640625" style="386" hidden="1"/>
    <col min="3422" max="3427" width="14.88671875" style="386" hidden="1"/>
    <col min="3428" max="3429" width="15.88671875" style="386" hidden="1"/>
    <col min="3430" max="3435" width="16.109375" style="386" hidden="1"/>
    <col min="3436" max="3436" width="6.109375" style="386" hidden="1"/>
    <col min="3437" max="3437" width="3" style="386" hidden="1"/>
    <col min="3438" max="3677" width="8.6640625" style="386" hidden="1"/>
    <col min="3678" max="3683" width="14.88671875" style="386" hidden="1"/>
    <col min="3684" max="3685" width="15.88671875" style="386" hidden="1"/>
    <col min="3686" max="3691" width="16.109375" style="386" hidden="1"/>
    <col min="3692" max="3692" width="6.109375" style="386" hidden="1"/>
    <col min="3693" max="3693" width="3" style="386" hidden="1"/>
    <col min="3694" max="3933" width="8.6640625" style="386" hidden="1"/>
    <col min="3934" max="3939" width="14.88671875" style="386" hidden="1"/>
    <col min="3940" max="3941" width="15.88671875" style="386" hidden="1"/>
    <col min="3942" max="3947" width="16.109375" style="386" hidden="1"/>
    <col min="3948" max="3948" width="6.109375" style="386" hidden="1"/>
    <col min="3949" max="3949" width="3" style="386" hidden="1"/>
    <col min="3950" max="4189" width="8.6640625" style="386" hidden="1"/>
    <col min="4190" max="4195" width="14.88671875" style="386" hidden="1"/>
    <col min="4196" max="4197" width="15.88671875" style="386" hidden="1"/>
    <col min="4198" max="4203" width="16.109375" style="386" hidden="1"/>
    <col min="4204" max="4204" width="6.109375" style="386" hidden="1"/>
    <col min="4205" max="4205" width="3" style="386" hidden="1"/>
    <col min="4206" max="4445" width="8.6640625" style="386" hidden="1"/>
    <col min="4446" max="4451" width="14.88671875" style="386" hidden="1"/>
    <col min="4452" max="4453" width="15.88671875" style="386" hidden="1"/>
    <col min="4454" max="4459" width="16.109375" style="386" hidden="1"/>
    <col min="4460" max="4460" width="6.109375" style="386" hidden="1"/>
    <col min="4461" max="4461" width="3" style="386" hidden="1"/>
    <col min="4462" max="4701" width="8.6640625" style="386" hidden="1"/>
    <col min="4702" max="4707" width="14.88671875" style="386" hidden="1"/>
    <col min="4708" max="4709" width="15.88671875" style="386" hidden="1"/>
    <col min="4710" max="4715" width="16.109375" style="386" hidden="1"/>
    <col min="4716" max="4716" width="6.109375" style="386" hidden="1"/>
    <col min="4717" max="4717" width="3" style="386" hidden="1"/>
    <col min="4718" max="4957" width="8.6640625" style="386" hidden="1"/>
    <col min="4958" max="4963" width="14.88671875" style="386" hidden="1"/>
    <col min="4964" max="4965" width="15.88671875" style="386" hidden="1"/>
    <col min="4966" max="4971" width="16.109375" style="386" hidden="1"/>
    <col min="4972" max="4972" width="6.109375" style="386" hidden="1"/>
    <col min="4973" max="4973" width="3" style="386" hidden="1"/>
    <col min="4974" max="5213" width="8.6640625" style="386" hidden="1"/>
    <col min="5214" max="5219" width="14.88671875" style="386" hidden="1"/>
    <col min="5220" max="5221" width="15.88671875" style="386" hidden="1"/>
    <col min="5222" max="5227" width="16.109375" style="386" hidden="1"/>
    <col min="5228" max="5228" width="6.109375" style="386" hidden="1"/>
    <col min="5229" max="5229" width="3" style="386" hidden="1"/>
    <col min="5230" max="5469" width="8.6640625" style="386" hidden="1"/>
    <col min="5470" max="5475" width="14.88671875" style="386" hidden="1"/>
    <col min="5476" max="5477" width="15.88671875" style="386" hidden="1"/>
    <col min="5478" max="5483" width="16.109375" style="386" hidden="1"/>
    <col min="5484" max="5484" width="6.109375" style="386" hidden="1"/>
    <col min="5485" max="5485" width="3" style="386" hidden="1"/>
    <col min="5486" max="5725" width="8.6640625" style="386" hidden="1"/>
    <col min="5726" max="5731" width="14.88671875" style="386" hidden="1"/>
    <col min="5732" max="5733" width="15.88671875" style="386" hidden="1"/>
    <col min="5734" max="5739" width="16.109375" style="386" hidden="1"/>
    <col min="5740" max="5740" width="6.109375" style="386" hidden="1"/>
    <col min="5741" max="5741" width="3" style="386" hidden="1"/>
    <col min="5742" max="5981" width="8.6640625" style="386" hidden="1"/>
    <col min="5982" max="5987" width="14.88671875" style="386" hidden="1"/>
    <col min="5988" max="5989" width="15.88671875" style="386" hidden="1"/>
    <col min="5990" max="5995" width="16.109375" style="386" hidden="1"/>
    <col min="5996" max="5996" width="6.109375" style="386" hidden="1"/>
    <col min="5997" max="5997" width="3" style="386" hidden="1"/>
    <col min="5998" max="6237" width="8.6640625" style="386" hidden="1"/>
    <col min="6238" max="6243" width="14.88671875" style="386" hidden="1"/>
    <col min="6244" max="6245" width="15.88671875" style="386" hidden="1"/>
    <col min="6246" max="6251" width="16.109375" style="386" hidden="1"/>
    <col min="6252" max="6252" width="6.109375" style="386" hidden="1"/>
    <col min="6253" max="6253" width="3" style="386" hidden="1"/>
    <col min="6254" max="6493" width="8.6640625" style="386" hidden="1"/>
    <col min="6494" max="6499" width="14.88671875" style="386" hidden="1"/>
    <col min="6500" max="6501" width="15.88671875" style="386" hidden="1"/>
    <col min="6502" max="6507" width="16.109375" style="386" hidden="1"/>
    <col min="6508" max="6508" width="6.109375" style="386" hidden="1"/>
    <col min="6509" max="6509" width="3" style="386" hidden="1"/>
    <col min="6510" max="6749" width="8.6640625" style="386" hidden="1"/>
    <col min="6750" max="6755" width="14.88671875" style="386" hidden="1"/>
    <col min="6756" max="6757" width="15.88671875" style="386" hidden="1"/>
    <col min="6758" max="6763" width="16.109375" style="386" hidden="1"/>
    <col min="6764" max="6764" width="6.109375" style="386" hidden="1"/>
    <col min="6765" max="6765" width="3" style="386" hidden="1"/>
    <col min="6766" max="7005" width="8.6640625" style="386" hidden="1"/>
    <col min="7006" max="7011" width="14.88671875" style="386" hidden="1"/>
    <col min="7012" max="7013" width="15.88671875" style="386" hidden="1"/>
    <col min="7014" max="7019" width="16.109375" style="386" hidden="1"/>
    <col min="7020" max="7020" width="6.109375" style="386" hidden="1"/>
    <col min="7021" max="7021" width="3" style="386" hidden="1"/>
    <col min="7022" max="7261" width="8.6640625" style="386" hidden="1"/>
    <col min="7262" max="7267" width="14.88671875" style="386" hidden="1"/>
    <col min="7268" max="7269" width="15.88671875" style="386" hidden="1"/>
    <col min="7270" max="7275" width="16.109375" style="386" hidden="1"/>
    <col min="7276" max="7276" width="6.109375" style="386" hidden="1"/>
    <col min="7277" max="7277" width="3" style="386" hidden="1"/>
    <col min="7278" max="7517" width="8.6640625" style="386" hidden="1"/>
    <col min="7518" max="7523" width="14.88671875" style="386" hidden="1"/>
    <col min="7524" max="7525" width="15.88671875" style="386" hidden="1"/>
    <col min="7526" max="7531" width="16.109375" style="386" hidden="1"/>
    <col min="7532" max="7532" width="6.109375" style="386" hidden="1"/>
    <col min="7533" max="7533" width="3" style="386" hidden="1"/>
    <col min="7534" max="7773" width="8.6640625" style="386" hidden="1"/>
    <col min="7774" max="7779" width="14.88671875" style="386" hidden="1"/>
    <col min="7780" max="7781" width="15.88671875" style="386" hidden="1"/>
    <col min="7782" max="7787" width="16.109375" style="386" hidden="1"/>
    <col min="7788" max="7788" width="6.109375" style="386" hidden="1"/>
    <col min="7789" max="7789" width="3" style="386" hidden="1"/>
    <col min="7790" max="8029" width="8.6640625" style="386" hidden="1"/>
    <col min="8030" max="8035" width="14.88671875" style="386" hidden="1"/>
    <col min="8036" max="8037" width="15.88671875" style="386" hidden="1"/>
    <col min="8038" max="8043" width="16.109375" style="386" hidden="1"/>
    <col min="8044" max="8044" width="6.109375" style="386" hidden="1"/>
    <col min="8045" max="8045" width="3" style="386" hidden="1"/>
    <col min="8046" max="8285" width="8.6640625" style="386" hidden="1"/>
    <col min="8286" max="8291" width="14.88671875" style="386" hidden="1"/>
    <col min="8292" max="8293" width="15.88671875" style="386" hidden="1"/>
    <col min="8294" max="8299" width="16.109375" style="386" hidden="1"/>
    <col min="8300" max="8300" width="6.109375" style="386" hidden="1"/>
    <col min="8301" max="8301" width="3" style="386" hidden="1"/>
    <col min="8302" max="8541" width="8.6640625" style="386" hidden="1"/>
    <col min="8542" max="8547" width="14.88671875" style="386" hidden="1"/>
    <col min="8548" max="8549" width="15.88671875" style="386" hidden="1"/>
    <col min="8550" max="8555" width="16.109375" style="386" hidden="1"/>
    <col min="8556" max="8556" width="6.109375" style="386" hidden="1"/>
    <col min="8557" max="8557" width="3" style="386" hidden="1"/>
    <col min="8558" max="8797" width="8.6640625" style="386" hidden="1"/>
    <col min="8798" max="8803" width="14.88671875" style="386" hidden="1"/>
    <col min="8804" max="8805" width="15.88671875" style="386" hidden="1"/>
    <col min="8806" max="8811" width="16.109375" style="386" hidden="1"/>
    <col min="8812" max="8812" width="6.109375" style="386" hidden="1"/>
    <col min="8813" max="8813" width="3" style="386" hidden="1"/>
    <col min="8814" max="9053" width="8.6640625" style="386" hidden="1"/>
    <col min="9054" max="9059" width="14.88671875" style="386" hidden="1"/>
    <col min="9060" max="9061" width="15.88671875" style="386" hidden="1"/>
    <col min="9062" max="9067" width="16.109375" style="386" hidden="1"/>
    <col min="9068" max="9068" width="6.109375" style="386" hidden="1"/>
    <col min="9069" max="9069" width="3" style="386" hidden="1"/>
    <col min="9070" max="9309" width="8.6640625" style="386" hidden="1"/>
    <col min="9310" max="9315" width="14.88671875" style="386" hidden="1"/>
    <col min="9316" max="9317" width="15.88671875" style="386" hidden="1"/>
    <col min="9318" max="9323" width="16.109375" style="386" hidden="1"/>
    <col min="9324" max="9324" width="6.109375" style="386" hidden="1"/>
    <col min="9325" max="9325" width="3" style="386" hidden="1"/>
    <col min="9326" max="9565" width="8.6640625" style="386" hidden="1"/>
    <col min="9566" max="9571" width="14.88671875" style="386" hidden="1"/>
    <col min="9572" max="9573" width="15.88671875" style="386" hidden="1"/>
    <col min="9574" max="9579" width="16.109375" style="386" hidden="1"/>
    <col min="9580" max="9580" width="6.109375" style="386" hidden="1"/>
    <col min="9581" max="9581" width="3" style="386" hidden="1"/>
    <col min="9582" max="9821" width="8.6640625" style="386" hidden="1"/>
    <col min="9822" max="9827" width="14.88671875" style="386" hidden="1"/>
    <col min="9828" max="9829" width="15.88671875" style="386" hidden="1"/>
    <col min="9830" max="9835" width="16.109375" style="386" hidden="1"/>
    <col min="9836" max="9836" width="6.109375" style="386" hidden="1"/>
    <col min="9837" max="9837" width="3" style="386" hidden="1"/>
    <col min="9838" max="10077" width="8.6640625" style="386" hidden="1"/>
    <col min="10078" max="10083" width="14.88671875" style="386" hidden="1"/>
    <col min="10084" max="10085" width="15.88671875" style="386" hidden="1"/>
    <col min="10086" max="10091" width="16.109375" style="386" hidden="1"/>
    <col min="10092" max="10092" width="6.109375" style="386" hidden="1"/>
    <col min="10093" max="10093" width="3" style="386" hidden="1"/>
    <col min="10094" max="10333" width="8.6640625" style="386" hidden="1"/>
    <col min="10334" max="10339" width="14.88671875" style="386" hidden="1"/>
    <col min="10340" max="10341" width="15.88671875" style="386" hidden="1"/>
    <col min="10342" max="10347" width="16.109375" style="386" hidden="1"/>
    <col min="10348" max="10348" width="6.109375" style="386" hidden="1"/>
    <col min="10349" max="10349" width="3" style="386" hidden="1"/>
    <col min="10350" max="10589" width="8.6640625" style="386" hidden="1"/>
    <col min="10590" max="10595" width="14.88671875" style="386" hidden="1"/>
    <col min="10596" max="10597" width="15.88671875" style="386" hidden="1"/>
    <col min="10598" max="10603" width="16.109375" style="386" hidden="1"/>
    <col min="10604" max="10604" width="6.109375" style="386" hidden="1"/>
    <col min="10605" max="10605" width="3" style="386" hidden="1"/>
    <col min="10606" max="10845" width="8.6640625" style="386" hidden="1"/>
    <col min="10846" max="10851" width="14.88671875" style="386" hidden="1"/>
    <col min="10852" max="10853" width="15.88671875" style="386" hidden="1"/>
    <col min="10854" max="10859" width="16.109375" style="386" hidden="1"/>
    <col min="10860" max="10860" width="6.109375" style="386" hidden="1"/>
    <col min="10861" max="10861" width="3" style="386" hidden="1"/>
    <col min="10862" max="11101" width="8.6640625" style="386" hidden="1"/>
    <col min="11102" max="11107" width="14.88671875" style="386" hidden="1"/>
    <col min="11108" max="11109" width="15.88671875" style="386" hidden="1"/>
    <col min="11110" max="11115" width="16.109375" style="386" hidden="1"/>
    <col min="11116" max="11116" width="6.109375" style="386" hidden="1"/>
    <col min="11117" max="11117" width="3" style="386" hidden="1"/>
    <col min="11118" max="11357" width="8.6640625" style="386" hidden="1"/>
    <col min="11358" max="11363" width="14.88671875" style="386" hidden="1"/>
    <col min="11364" max="11365" width="15.88671875" style="386" hidden="1"/>
    <col min="11366" max="11371" width="16.109375" style="386" hidden="1"/>
    <col min="11372" max="11372" width="6.109375" style="386" hidden="1"/>
    <col min="11373" max="11373" width="3" style="386" hidden="1"/>
    <col min="11374" max="11613" width="8.6640625" style="386" hidden="1"/>
    <col min="11614" max="11619" width="14.88671875" style="386" hidden="1"/>
    <col min="11620" max="11621" width="15.88671875" style="386" hidden="1"/>
    <col min="11622" max="11627" width="16.109375" style="386" hidden="1"/>
    <col min="11628" max="11628" width="6.109375" style="386" hidden="1"/>
    <col min="11629" max="11629" width="3" style="386" hidden="1"/>
    <col min="11630" max="11869" width="8.6640625" style="386" hidden="1"/>
    <col min="11870" max="11875" width="14.88671875" style="386" hidden="1"/>
    <col min="11876" max="11877" width="15.88671875" style="386" hidden="1"/>
    <col min="11878" max="11883" width="16.109375" style="386" hidden="1"/>
    <col min="11884" max="11884" width="6.109375" style="386" hidden="1"/>
    <col min="11885" max="11885" width="3" style="386" hidden="1"/>
    <col min="11886" max="12125" width="8.6640625" style="386" hidden="1"/>
    <col min="12126" max="12131" width="14.88671875" style="386" hidden="1"/>
    <col min="12132" max="12133" width="15.88671875" style="386" hidden="1"/>
    <col min="12134" max="12139" width="16.109375" style="386" hidden="1"/>
    <col min="12140" max="12140" width="6.109375" style="386" hidden="1"/>
    <col min="12141" max="12141" width="3" style="386" hidden="1"/>
    <col min="12142" max="12381" width="8.6640625" style="386" hidden="1"/>
    <col min="12382" max="12387" width="14.88671875" style="386" hidden="1"/>
    <col min="12388" max="12389" width="15.88671875" style="386" hidden="1"/>
    <col min="12390" max="12395" width="16.109375" style="386" hidden="1"/>
    <col min="12396" max="12396" width="6.109375" style="386" hidden="1"/>
    <col min="12397" max="12397" width="3" style="386" hidden="1"/>
    <col min="12398" max="12637" width="8.6640625" style="386" hidden="1"/>
    <col min="12638" max="12643" width="14.88671875" style="386" hidden="1"/>
    <col min="12644" max="12645" width="15.88671875" style="386" hidden="1"/>
    <col min="12646" max="12651" width="16.109375" style="386" hidden="1"/>
    <col min="12652" max="12652" width="6.109375" style="386" hidden="1"/>
    <col min="12653" max="12653" width="3" style="386" hidden="1"/>
    <col min="12654" max="12893" width="8.6640625" style="386" hidden="1"/>
    <col min="12894" max="12899" width="14.88671875" style="386" hidden="1"/>
    <col min="12900" max="12901" width="15.88671875" style="386" hidden="1"/>
    <col min="12902" max="12907" width="16.109375" style="386" hidden="1"/>
    <col min="12908" max="12908" width="6.109375" style="386" hidden="1"/>
    <col min="12909" max="12909" width="3" style="386" hidden="1"/>
    <col min="12910" max="13149" width="8.6640625" style="386" hidden="1"/>
    <col min="13150" max="13155" width="14.88671875" style="386" hidden="1"/>
    <col min="13156" max="13157" width="15.88671875" style="386" hidden="1"/>
    <col min="13158" max="13163" width="16.109375" style="386" hidden="1"/>
    <col min="13164" max="13164" width="6.109375" style="386" hidden="1"/>
    <col min="13165" max="13165" width="3" style="386" hidden="1"/>
    <col min="13166" max="13405" width="8.6640625" style="386" hidden="1"/>
    <col min="13406" max="13411" width="14.88671875" style="386" hidden="1"/>
    <col min="13412" max="13413" width="15.88671875" style="386" hidden="1"/>
    <col min="13414" max="13419" width="16.109375" style="386" hidden="1"/>
    <col min="13420" max="13420" width="6.109375" style="386" hidden="1"/>
    <col min="13421" max="13421" width="3" style="386" hidden="1"/>
    <col min="13422" max="13661" width="8.6640625" style="386" hidden="1"/>
    <col min="13662" max="13667" width="14.88671875" style="386" hidden="1"/>
    <col min="13668" max="13669" width="15.88671875" style="386" hidden="1"/>
    <col min="13670" max="13675" width="16.109375" style="386" hidden="1"/>
    <col min="13676" max="13676" width="6.109375" style="386" hidden="1"/>
    <col min="13677" max="13677" width="3" style="386" hidden="1"/>
    <col min="13678" max="13917" width="8.6640625" style="386" hidden="1"/>
    <col min="13918" max="13923" width="14.88671875" style="386" hidden="1"/>
    <col min="13924" max="13925" width="15.88671875" style="386" hidden="1"/>
    <col min="13926" max="13931" width="16.109375" style="386" hidden="1"/>
    <col min="13932" max="13932" width="6.109375" style="386" hidden="1"/>
    <col min="13933" max="13933" width="3" style="386" hidden="1"/>
    <col min="13934" max="14173" width="8.6640625" style="386" hidden="1"/>
    <col min="14174" max="14179" width="14.88671875" style="386" hidden="1"/>
    <col min="14180" max="14181" width="15.88671875" style="386" hidden="1"/>
    <col min="14182" max="14187" width="16.109375" style="386" hidden="1"/>
    <col min="14188" max="14188" width="6.109375" style="386" hidden="1"/>
    <col min="14189" max="14189" width="3" style="386" hidden="1"/>
    <col min="14190" max="14429" width="8.6640625" style="386" hidden="1"/>
    <col min="14430" max="14435" width="14.88671875" style="386" hidden="1"/>
    <col min="14436" max="14437" width="15.88671875" style="386" hidden="1"/>
    <col min="14438" max="14443" width="16.109375" style="386" hidden="1"/>
    <col min="14444" max="14444" width="6.109375" style="386" hidden="1"/>
    <col min="14445" max="14445" width="3" style="386" hidden="1"/>
    <col min="14446" max="14685" width="8.6640625" style="386" hidden="1"/>
    <col min="14686" max="14691" width="14.88671875" style="386" hidden="1"/>
    <col min="14692" max="14693" width="15.88671875" style="386" hidden="1"/>
    <col min="14694" max="14699" width="16.109375" style="386" hidden="1"/>
    <col min="14700" max="14700" width="6.109375" style="386" hidden="1"/>
    <col min="14701" max="14701" width="3" style="386" hidden="1"/>
    <col min="14702" max="14941" width="8.6640625" style="386" hidden="1"/>
    <col min="14942" max="14947" width="14.88671875" style="386" hidden="1"/>
    <col min="14948" max="14949" width="15.88671875" style="386" hidden="1"/>
    <col min="14950" max="14955" width="16.109375" style="386" hidden="1"/>
    <col min="14956" max="14956" width="6.109375" style="386" hidden="1"/>
    <col min="14957" max="14957" width="3" style="386" hidden="1"/>
    <col min="14958" max="15197" width="8.6640625" style="386" hidden="1"/>
    <col min="15198" max="15203" width="14.88671875" style="386" hidden="1"/>
    <col min="15204" max="15205" width="15.88671875" style="386" hidden="1"/>
    <col min="15206" max="15211" width="16.109375" style="386" hidden="1"/>
    <col min="15212" max="15212" width="6.109375" style="386" hidden="1"/>
    <col min="15213" max="15213" width="3" style="386" hidden="1"/>
    <col min="15214" max="15453" width="8.6640625" style="386" hidden="1"/>
    <col min="15454" max="15459" width="14.88671875" style="386" hidden="1"/>
    <col min="15460" max="15461" width="15.88671875" style="386" hidden="1"/>
    <col min="15462" max="15467" width="16.109375" style="386" hidden="1"/>
    <col min="15468" max="15468" width="6.109375" style="386" hidden="1"/>
    <col min="15469" max="15469" width="3" style="386" hidden="1"/>
    <col min="15470" max="15709" width="8.6640625" style="386" hidden="1"/>
    <col min="15710" max="15715" width="14.88671875" style="386" hidden="1"/>
    <col min="15716" max="15717" width="15.88671875" style="386" hidden="1"/>
    <col min="15718" max="15723" width="16.109375" style="386" hidden="1"/>
    <col min="15724" max="15724" width="6.109375" style="386" hidden="1"/>
    <col min="15725" max="15725" width="3" style="386" hidden="1"/>
    <col min="15726" max="15965" width="8.6640625" style="386" hidden="1"/>
    <col min="15966" max="15971" width="14.88671875" style="386" hidden="1"/>
    <col min="15972" max="15973" width="15.88671875" style="386" hidden="1"/>
    <col min="15974" max="15979" width="16.109375" style="386" hidden="1"/>
    <col min="15980" max="15980" width="6.109375" style="386" hidden="1"/>
    <col min="15981" max="15981" width="3" style="386" hidden="1"/>
    <col min="15982" max="16221" width="8.6640625" style="386" hidden="1"/>
    <col min="16222" max="16227" width="14.88671875" style="386" hidden="1"/>
    <col min="16228" max="16229" width="15.88671875" style="386" hidden="1"/>
    <col min="16230" max="16235" width="16.109375" style="386" hidden="1"/>
    <col min="16236" max="16236" width="6.109375" style="386" hidden="1"/>
    <col min="16237" max="16237" width="3" style="386" hidden="1"/>
    <col min="16238" max="16384" width="8.6640625" style="386" hidden="1"/>
  </cols>
  <sheetData>
    <row r="1" spans="1:143" ht="42.75" customHeight="1" x14ac:dyDescent="0.2">
      <c r="A1" s="423"/>
      <c r="B1" s="422"/>
      <c r="DD1" s="386"/>
      <c r="DE1" s="386"/>
    </row>
    <row r="2" spans="1:143" ht="25.5" customHeight="1" x14ac:dyDescent="0.2">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x14ac:dyDescent="0.2">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1" customFormat="1" ht="13.2" x14ac:dyDescent="0.2">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2"/>
      <c r="DG10" s="292"/>
      <c r="DH10" s="292"/>
      <c r="DI10" s="292"/>
      <c r="DJ10" s="292"/>
      <c r="DK10" s="292"/>
      <c r="DL10" s="292"/>
      <c r="DM10" s="292"/>
      <c r="DN10" s="292"/>
      <c r="DO10" s="292"/>
      <c r="DP10" s="292"/>
      <c r="DQ10" s="292"/>
      <c r="DR10" s="292"/>
      <c r="DS10" s="292"/>
      <c r="DT10" s="292"/>
      <c r="DU10" s="292"/>
      <c r="DV10" s="292"/>
      <c r="DW10" s="292"/>
      <c r="EM10" s="291" t="s">
        <v>611</v>
      </c>
    </row>
    <row r="11" spans="1:143" s="291" customFormat="1" ht="13.2" x14ac:dyDescent="0.2">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2"/>
      <c r="DG12" s="292"/>
      <c r="DH12" s="292"/>
      <c r="DI12" s="292"/>
      <c r="DJ12" s="292"/>
      <c r="DK12" s="292"/>
      <c r="DL12" s="292"/>
      <c r="DM12" s="292"/>
      <c r="DN12" s="292"/>
      <c r="DO12" s="292"/>
      <c r="DP12" s="292"/>
      <c r="DQ12" s="292"/>
      <c r="DR12" s="292"/>
      <c r="DS12" s="292"/>
      <c r="DT12" s="292"/>
      <c r="DU12" s="292"/>
      <c r="DV12" s="292"/>
      <c r="DW12" s="292"/>
      <c r="EM12" s="291" t="s">
        <v>611</v>
      </c>
    </row>
    <row r="13" spans="1:143" s="291" customFormat="1" ht="13.2" x14ac:dyDescent="0.2">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386"/>
      <c r="DE19" s="386"/>
    </row>
    <row r="20" spans="1:351" ht="13.2" x14ac:dyDescent="0.2">
      <c r="DD20" s="386"/>
      <c r="DE20" s="386"/>
    </row>
    <row r="21" spans="1:351" ht="16.2" x14ac:dyDescent="0.2">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6.2" x14ac:dyDescent="0.2">
      <c r="B22" s="387"/>
      <c r="MM22" s="418"/>
    </row>
    <row r="23" spans="1:351" ht="13.2" x14ac:dyDescent="0.2">
      <c r="B23" s="387"/>
    </row>
    <row r="24" spans="1:351" ht="13.2" x14ac:dyDescent="0.2">
      <c r="B24" s="387"/>
    </row>
    <row r="25" spans="1:351" ht="13.2" x14ac:dyDescent="0.2">
      <c r="B25" s="387"/>
    </row>
    <row r="26" spans="1:351" ht="13.2" x14ac:dyDescent="0.2">
      <c r="B26" s="387"/>
    </row>
    <row r="27" spans="1:351" ht="13.2" x14ac:dyDescent="0.2">
      <c r="B27" s="387"/>
    </row>
    <row r="28" spans="1:351" ht="13.2" x14ac:dyDescent="0.2">
      <c r="B28" s="387"/>
    </row>
    <row r="29" spans="1:351" ht="13.2" x14ac:dyDescent="0.2">
      <c r="B29" s="387"/>
    </row>
    <row r="30" spans="1:351" ht="13.2" x14ac:dyDescent="0.2">
      <c r="B30" s="387"/>
    </row>
    <row r="31" spans="1:351" ht="13.2" x14ac:dyDescent="0.2">
      <c r="B31" s="387"/>
    </row>
    <row r="32" spans="1:351" ht="13.2" x14ac:dyDescent="0.2">
      <c r="B32" s="387"/>
    </row>
    <row r="33" spans="2:109" ht="13.2" x14ac:dyDescent="0.2">
      <c r="B33" s="387"/>
    </row>
    <row r="34" spans="2:109" ht="13.2" x14ac:dyDescent="0.2">
      <c r="B34" s="387"/>
    </row>
    <row r="35" spans="2:109" ht="13.2" x14ac:dyDescent="0.2">
      <c r="B35" s="387"/>
    </row>
    <row r="36" spans="2:109" ht="13.2" x14ac:dyDescent="0.2">
      <c r="B36" s="387"/>
    </row>
    <row r="37" spans="2:109" ht="13.2" x14ac:dyDescent="0.2">
      <c r="B37" s="387"/>
    </row>
    <row r="38" spans="2:109" ht="13.2" x14ac:dyDescent="0.2">
      <c r="B38" s="387"/>
    </row>
    <row r="39" spans="2:109" ht="13.2" x14ac:dyDescent="0.2">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2" x14ac:dyDescent="0.2">
      <c r="B40" s="407"/>
      <c r="DD40" s="407"/>
      <c r="DE40" s="386"/>
    </row>
    <row r="41" spans="2:109" ht="16.2" x14ac:dyDescent="0.2">
      <c r="B41" s="417" t="s">
        <v>610</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2" x14ac:dyDescent="0.2">
      <c r="B42" s="387"/>
      <c r="G42" s="403"/>
      <c r="I42" s="402"/>
      <c r="J42" s="402"/>
      <c r="K42" s="402"/>
      <c r="AM42" s="403"/>
      <c r="AN42" s="403" t="s">
        <v>606</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x14ac:dyDescent="0.2">
      <c r="B43" s="387"/>
      <c r="AN43" s="1320" t="s">
        <v>609</v>
      </c>
      <c r="AO43" s="1321"/>
      <c r="AP43" s="1321"/>
      <c r="AQ43" s="1321"/>
      <c r="AR43" s="1321"/>
      <c r="AS43" s="1321"/>
      <c r="AT43" s="1321"/>
      <c r="AU43" s="1321"/>
      <c r="AV43" s="1321"/>
      <c r="AW43" s="1321"/>
      <c r="AX43" s="1321"/>
      <c r="AY43" s="1321"/>
      <c r="AZ43" s="1321"/>
      <c r="BA43" s="1321"/>
      <c r="BB43" s="1321"/>
      <c r="BC43" s="1321"/>
      <c r="BD43" s="1321"/>
      <c r="BE43" s="1321"/>
      <c r="BF43" s="1321"/>
      <c r="BG43" s="1321"/>
      <c r="BH43" s="1321"/>
      <c r="BI43" s="1321"/>
      <c r="BJ43" s="1321"/>
      <c r="BK43" s="1321"/>
      <c r="BL43" s="1321"/>
      <c r="BM43" s="1321"/>
      <c r="BN43" s="1321"/>
      <c r="BO43" s="1321"/>
      <c r="BP43" s="1321"/>
      <c r="BQ43" s="1321"/>
      <c r="BR43" s="1321"/>
      <c r="BS43" s="1321"/>
      <c r="BT43" s="1321"/>
      <c r="BU43" s="1321"/>
      <c r="BV43" s="1321"/>
      <c r="BW43" s="1321"/>
      <c r="BX43" s="1321"/>
      <c r="BY43" s="1321"/>
      <c r="BZ43" s="1321"/>
      <c r="CA43" s="1321"/>
      <c r="CB43" s="1321"/>
      <c r="CC43" s="1321"/>
      <c r="CD43" s="1321"/>
      <c r="CE43" s="1321"/>
      <c r="CF43" s="1321"/>
      <c r="CG43" s="1321"/>
      <c r="CH43" s="1321"/>
      <c r="CI43" s="1321"/>
      <c r="CJ43" s="1321"/>
      <c r="CK43" s="1321"/>
      <c r="CL43" s="1321"/>
      <c r="CM43" s="1321"/>
      <c r="CN43" s="1321"/>
      <c r="CO43" s="1321"/>
      <c r="CP43" s="1321"/>
      <c r="CQ43" s="1321"/>
      <c r="CR43" s="1321"/>
      <c r="CS43" s="1321"/>
      <c r="CT43" s="1321"/>
      <c r="CU43" s="1321"/>
      <c r="CV43" s="1321"/>
      <c r="CW43" s="1321"/>
      <c r="CX43" s="1321"/>
      <c r="CY43" s="1321"/>
      <c r="CZ43" s="1321"/>
      <c r="DA43" s="1321"/>
      <c r="DB43" s="1321"/>
      <c r="DC43" s="1322"/>
    </row>
    <row r="44" spans="2:109" ht="13.2" x14ac:dyDescent="0.2">
      <c r="B44" s="387"/>
      <c r="AN44" s="1323"/>
      <c r="AO44" s="1324"/>
      <c r="AP44" s="1324"/>
      <c r="AQ44" s="1324"/>
      <c r="AR44" s="1324"/>
      <c r="AS44" s="1324"/>
      <c r="AT44" s="1324"/>
      <c r="AU44" s="1324"/>
      <c r="AV44" s="1324"/>
      <c r="AW44" s="1324"/>
      <c r="AX44" s="1324"/>
      <c r="AY44" s="1324"/>
      <c r="AZ44" s="1324"/>
      <c r="BA44" s="1324"/>
      <c r="BB44" s="1324"/>
      <c r="BC44" s="1324"/>
      <c r="BD44" s="1324"/>
      <c r="BE44" s="1324"/>
      <c r="BF44" s="1324"/>
      <c r="BG44" s="1324"/>
      <c r="BH44" s="1324"/>
      <c r="BI44" s="1324"/>
      <c r="BJ44" s="1324"/>
      <c r="BK44" s="1324"/>
      <c r="BL44" s="1324"/>
      <c r="BM44" s="1324"/>
      <c r="BN44" s="1324"/>
      <c r="BO44" s="1324"/>
      <c r="BP44" s="1324"/>
      <c r="BQ44" s="1324"/>
      <c r="BR44" s="1324"/>
      <c r="BS44" s="1324"/>
      <c r="BT44" s="1324"/>
      <c r="BU44" s="1324"/>
      <c r="BV44" s="1324"/>
      <c r="BW44" s="1324"/>
      <c r="BX44" s="1324"/>
      <c r="BY44" s="1324"/>
      <c r="BZ44" s="1324"/>
      <c r="CA44" s="1324"/>
      <c r="CB44" s="1324"/>
      <c r="CC44" s="1324"/>
      <c r="CD44" s="1324"/>
      <c r="CE44" s="1324"/>
      <c r="CF44" s="1324"/>
      <c r="CG44" s="1324"/>
      <c r="CH44" s="1324"/>
      <c r="CI44" s="1324"/>
      <c r="CJ44" s="1324"/>
      <c r="CK44" s="1324"/>
      <c r="CL44" s="1324"/>
      <c r="CM44" s="1324"/>
      <c r="CN44" s="1324"/>
      <c r="CO44" s="1324"/>
      <c r="CP44" s="1324"/>
      <c r="CQ44" s="1324"/>
      <c r="CR44" s="1324"/>
      <c r="CS44" s="1324"/>
      <c r="CT44" s="1324"/>
      <c r="CU44" s="1324"/>
      <c r="CV44" s="1324"/>
      <c r="CW44" s="1324"/>
      <c r="CX44" s="1324"/>
      <c r="CY44" s="1324"/>
      <c r="CZ44" s="1324"/>
      <c r="DA44" s="1324"/>
      <c r="DB44" s="1324"/>
      <c r="DC44" s="1325"/>
    </row>
    <row r="45" spans="2:109" ht="13.2" x14ac:dyDescent="0.2">
      <c r="B45" s="387"/>
      <c r="AN45" s="1323"/>
      <c r="AO45" s="1324"/>
      <c r="AP45" s="1324"/>
      <c r="AQ45" s="1324"/>
      <c r="AR45" s="1324"/>
      <c r="AS45" s="1324"/>
      <c r="AT45" s="1324"/>
      <c r="AU45" s="1324"/>
      <c r="AV45" s="1324"/>
      <c r="AW45" s="1324"/>
      <c r="AX45" s="1324"/>
      <c r="AY45" s="1324"/>
      <c r="AZ45" s="1324"/>
      <c r="BA45" s="1324"/>
      <c r="BB45" s="1324"/>
      <c r="BC45" s="1324"/>
      <c r="BD45" s="1324"/>
      <c r="BE45" s="1324"/>
      <c r="BF45" s="1324"/>
      <c r="BG45" s="1324"/>
      <c r="BH45" s="1324"/>
      <c r="BI45" s="1324"/>
      <c r="BJ45" s="1324"/>
      <c r="BK45" s="1324"/>
      <c r="BL45" s="1324"/>
      <c r="BM45" s="1324"/>
      <c r="BN45" s="1324"/>
      <c r="BO45" s="1324"/>
      <c r="BP45" s="1324"/>
      <c r="BQ45" s="1324"/>
      <c r="BR45" s="1324"/>
      <c r="BS45" s="1324"/>
      <c r="BT45" s="1324"/>
      <c r="BU45" s="1324"/>
      <c r="BV45" s="1324"/>
      <c r="BW45" s="1324"/>
      <c r="BX45" s="1324"/>
      <c r="BY45" s="1324"/>
      <c r="BZ45" s="1324"/>
      <c r="CA45" s="1324"/>
      <c r="CB45" s="1324"/>
      <c r="CC45" s="1324"/>
      <c r="CD45" s="1324"/>
      <c r="CE45" s="1324"/>
      <c r="CF45" s="1324"/>
      <c r="CG45" s="1324"/>
      <c r="CH45" s="1324"/>
      <c r="CI45" s="1324"/>
      <c r="CJ45" s="1324"/>
      <c r="CK45" s="1324"/>
      <c r="CL45" s="1324"/>
      <c r="CM45" s="1324"/>
      <c r="CN45" s="1324"/>
      <c r="CO45" s="1324"/>
      <c r="CP45" s="1324"/>
      <c r="CQ45" s="1324"/>
      <c r="CR45" s="1324"/>
      <c r="CS45" s="1324"/>
      <c r="CT45" s="1324"/>
      <c r="CU45" s="1324"/>
      <c r="CV45" s="1324"/>
      <c r="CW45" s="1324"/>
      <c r="CX45" s="1324"/>
      <c r="CY45" s="1324"/>
      <c r="CZ45" s="1324"/>
      <c r="DA45" s="1324"/>
      <c r="DB45" s="1324"/>
      <c r="DC45" s="1325"/>
    </row>
    <row r="46" spans="2:109" ht="13.2" x14ac:dyDescent="0.2">
      <c r="B46" s="387"/>
      <c r="AN46" s="1323"/>
      <c r="AO46" s="1324"/>
      <c r="AP46" s="1324"/>
      <c r="AQ46" s="1324"/>
      <c r="AR46" s="1324"/>
      <c r="AS46" s="1324"/>
      <c r="AT46" s="1324"/>
      <c r="AU46" s="1324"/>
      <c r="AV46" s="1324"/>
      <c r="AW46" s="1324"/>
      <c r="AX46" s="1324"/>
      <c r="AY46" s="1324"/>
      <c r="AZ46" s="1324"/>
      <c r="BA46" s="1324"/>
      <c r="BB46" s="1324"/>
      <c r="BC46" s="1324"/>
      <c r="BD46" s="1324"/>
      <c r="BE46" s="1324"/>
      <c r="BF46" s="1324"/>
      <c r="BG46" s="1324"/>
      <c r="BH46" s="1324"/>
      <c r="BI46" s="1324"/>
      <c r="BJ46" s="1324"/>
      <c r="BK46" s="1324"/>
      <c r="BL46" s="1324"/>
      <c r="BM46" s="1324"/>
      <c r="BN46" s="1324"/>
      <c r="BO46" s="1324"/>
      <c r="BP46" s="1324"/>
      <c r="BQ46" s="1324"/>
      <c r="BR46" s="1324"/>
      <c r="BS46" s="1324"/>
      <c r="BT46" s="1324"/>
      <c r="BU46" s="1324"/>
      <c r="BV46" s="1324"/>
      <c r="BW46" s="1324"/>
      <c r="BX46" s="1324"/>
      <c r="BY46" s="1324"/>
      <c r="BZ46" s="1324"/>
      <c r="CA46" s="1324"/>
      <c r="CB46" s="1324"/>
      <c r="CC46" s="1324"/>
      <c r="CD46" s="1324"/>
      <c r="CE46" s="1324"/>
      <c r="CF46" s="1324"/>
      <c r="CG46" s="1324"/>
      <c r="CH46" s="1324"/>
      <c r="CI46" s="1324"/>
      <c r="CJ46" s="1324"/>
      <c r="CK46" s="1324"/>
      <c r="CL46" s="1324"/>
      <c r="CM46" s="1324"/>
      <c r="CN46" s="1324"/>
      <c r="CO46" s="1324"/>
      <c r="CP46" s="1324"/>
      <c r="CQ46" s="1324"/>
      <c r="CR46" s="1324"/>
      <c r="CS46" s="1324"/>
      <c r="CT46" s="1324"/>
      <c r="CU46" s="1324"/>
      <c r="CV46" s="1324"/>
      <c r="CW46" s="1324"/>
      <c r="CX46" s="1324"/>
      <c r="CY46" s="1324"/>
      <c r="CZ46" s="1324"/>
      <c r="DA46" s="1324"/>
      <c r="DB46" s="1324"/>
      <c r="DC46" s="1325"/>
    </row>
    <row r="47" spans="2:109" ht="13.2" x14ac:dyDescent="0.2">
      <c r="B47" s="387"/>
      <c r="AN47" s="1326"/>
      <c r="AO47" s="1327"/>
      <c r="AP47" s="1327"/>
      <c r="AQ47" s="1327"/>
      <c r="AR47" s="1327"/>
      <c r="AS47" s="1327"/>
      <c r="AT47" s="1327"/>
      <c r="AU47" s="1327"/>
      <c r="AV47" s="1327"/>
      <c r="AW47" s="1327"/>
      <c r="AX47" s="1327"/>
      <c r="AY47" s="1327"/>
      <c r="AZ47" s="1327"/>
      <c r="BA47" s="1327"/>
      <c r="BB47" s="1327"/>
      <c r="BC47" s="1327"/>
      <c r="BD47" s="1327"/>
      <c r="BE47" s="1327"/>
      <c r="BF47" s="1327"/>
      <c r="BG47" s="1327"/>
      <c r="BH47" s="1327"/>
      <c r="BI47" s="1327"/>
      <c r="BJ47" s="1327"/>
      <c r="BK47" s="1327"/>
      <c r="BL47" s="1327"/>
      <c r="BM47" s="1327"/>
      <c r="BN47" s="1327"/>
      <c r="BO47" s="1327"/>
      <c r="BP47" s="1327"/>
      <c r="BQ47" s="1327"/>
      <c r="BR47" s="1327"/>
      <c r="BS47" s="1327"/>
      <c r="BT47" s="1327"/>
      <c r="BU47" s="1327"/>
      <c r="BV47" s="1327"/>
      <c r="BW47" s="1327"/>
      <c r="BX47" s="1327"/>
      <c r="BY47" s="1327"/>
      <c r="BZ47" s="1327"/>
      <c r="CA47" s="1327"/>
      <c r="CB47" s="1327"/>
      <c r="CC47" s="1327"/>
      <c r="CD47" s="1327"/>
      <c r="CE47" s="1327"/>
      <c r="CF47" s="1327"/>
      <c r="CG47" s="1327"/>
      <c r="CH47" s="1327"/>
      <c r="CI47" s="1327"/>
      <c r="CJ47" s="1327"/>
      <c r="CK47" s="1327"/>
      <c r="CL47" s="1327"/>
      <c r="CM47" s="1327"/>
      <c r="CN47" s="1327"/>
      <c r="CO47" s="1327"/>
      <c r="CP47" s="1327"/>
      <c r="CQ47" s="1327"/>
      <c r="CR47" s="1327"/>
      <c r="CS47" s="1327"/>
      <c r="CT47" s="1327"/>
      <c r="CU47" s="1327"/>
      <c r="CV47" s="1327"/>
      <c r="CW47" s="1327"/>
      <c r="CX47" s="1327"/>
      <c r="CY47" s="1327"/>
      <c r="CZ47" s="1327"/>
      <c r="DA47" s="1327"/>
      <c r="DB47" s="1327"/>
      <c r="DC47" s="1328"/>
    </row>
    <row r="48" spans="2:109" ht="13.2" x14ac:dyDescent="0.2">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2" x14ac:dyDescent="0.2">
      <c r="B49" s="387"/>
      <c r="AN49" s="386" t="s">
        <v>604</v>
      </c>
    </row>
    <row r="50" spans="1:109" ht="13.2" x14ac:dyDescent="0.2">
      <c r="B50" s="387"/>
      <c r="G50" s="1314"/>
      <c r="H50" s="1314"/>
      <c r="I50" s="1314"/>
      <c r="J50" s="1314"/>
      <c r="K50" s="396"/>
      <c r="L50" s="396"/>
      <c r="M50" s="395"/>
      <c r="N50" s="395"/>
      <c r="AN50" s="1316"/>
      <c r="AO50" s="1317"/>
      <c r="AP50" s="1317"/>
      <c r="AQ50" s="1317"/>
      <c r="AR50" s="1317"/>
      <c r="AS50" s="1317"/>
      <c r="AT50" s="1317"/>
      <c r="AU50" s="1317"/>
      <c r="AV50" s="1317"/>
      <c r="AW50" s="1317"/>
      <c r="AX50" s="1317"/>
      <c r="AY50" s="1317"/>
      <c r="AZ50" s="1317"/>
      <c r="BA50" s="1317"/>
      <c r="BB50" s="1317"/>
      <c r="BC50" s="1317"/>
      <c r="BD50" s="1317"/>
      <c r="BE50" s="1317"/>
      <c r="BF50" s="1317"/>
      <c r="BG50" s="1317"/>
      <c r="BH50" s="1317"/>
      <c r="BI50" s="1317"/>
      <c r="BJ50" s="1317"/>
      <c r="BK50" s="1317"/>
      <c r="BL50" s="1317"/>
      <c r="BM50" s="1317"/>
      <c r="BN50" s="1317"/>
      <c r="BO50" s="1318"/>
      <c r="BP50" s="1310" t="s">
        <v>560</v>
      </c>
      <c r="BQ50" s="1310"/>
      <c r="BR50" s="1310"/>
      <c r="BS50" s="1310"/>
      <c r="BT50" s="1310"/>
      <c r="BU50" s="1310"/>
      <c r="BV50" s="1310"/>
      <c r="BW50" s="1310"/>
      <c r="BX50" s="1310" t="s">
        <v>561</v>
      </c>
      <c r="BY50" s="1310"/>
      <c r="BZ50" s="1310"/>
      <c r="CA50" s="1310"/>
      <c r="CB50" s="1310"/>
      <c r="CC50" s="1310"/>
      <c r="CD50" s="1310"/>
      <c r="CE50" s="1310"/>
      <c r="CF50" s="1310" t="s">
        <v>562</v>
      </c>
      <c r="CG50" s="1310"/>
      <c r="CH50" s="1310"/>
      <c r="CI50" s="1310"/>
      <c r="CJ50" s="1310"/>
      <c r="CK50" s="1310"/>
      <c r="CL50" s="1310"/>
      <c r="CM50" s="1310"/>
      <c r="CN50" s="1310" t="s">
        <v>563</v>
      </c>
      <c r="CO50" s="1310"/>
      <c r="CP50" s="1310"/>
      <c r="CQ50" s="1310"/>
      <c r="CR50" s="1310"/>
      <c r="CS50" s="1310"/>
      <c r="CT50" s="1310"/>
      <c r="CU50" s="1310"/>
      <c r="CV50" s="1310" t="s">
        <v>564</v>
      </c>
      <c r="CW50" s="1310"/>
      <c r="CX50" s="1310"/>
      <c r="CY50" s="1310"/>
      <c r="CZ50" s="1310"/>
      <c r="DA50" s="1310"/>
      <c r="DB50" s="1310"/>
      <c r="DC50" s="1310"/>
    </row>
    <row r="51" spans="1:109" ht="13.5" customHeight="1" x14ac:dyDescent="0.2">
      <c r="B51" s="387"/>
      <c r="G51" s="1319"/>
      <c r="H51" s="1319"/>
      <c r="I51" s="1329"/>
      <c r="J51" s="1329"/>
      <c r="K51" s="1315"/>
      <c r="L51" s="1315"/>
      <c r="M51" s="1315"/>
      <c r="N51" s="1315"/>
      <c r="AM51" s="394"/>
      <c r="AN51" s="1311" t="s">
        <v>603</v>
      </c>
      <c r="AO51" s="1311"/>
      <c r="AP51" s="1311"/>
      <c r="AQ51" s="1311"/>
      <c r="AR51" s="1311"/>
      <c r="AS51" s="1311"/>
      <c r="AT51" s="1311"/>
      <c r="AU51" s="1311"/>
      <c r="AV51" s="1311"/>
      <c r="AW51" s="1311"/>
      <c r="AX51" s="1311"/>
      <c r="AY51" s="1311"/>
      <c r="AZ51" s="1311"/>
      <c r="BA51" s="1311"/>
      <c r="BB51" s="1311" t="s">
        <v>601</v>
      </c>
      <c r="BC51" s="1311"/>
      <c r="BD51" s="1311"/>
      <c r="BE51" s="1311"/>
      <c r="BF51" s="1311"/>
      <c r="BG51" s="1311"/>
      <c r="BH51" s="1311"/>
      <c r="BI51" s="1311"/>
      <c r="BJ51" s="1311"/>
      <c r="BK51" s="1311"/>
      <c r="BL51" s="1311"/>
      <c r="BM51" s="1311"/>
      <c r="BN51" s="1311"/>
      <c r="BO51" s="1311"/>
      <c r="BP51" s="1330"/>
      <c r="BQ51" s="1308"/>
      <c r="BR51" s="1308"/>
      <c r="BS51" s="1308"/>
      <c r="BT51" s="1308"/>
      <c r="BU51" s="1308"/>
      <c r="BV51" s="1308"/>
      <c r="BW51" s="1308"/>
      <c r="BX51" s="1308"/>
      <c r="BY51" s="1308"/>
      <c r="BZ51" s="1308"/>
      <c r="CA51" s="1308"/>
      <c r="CB51" s="1308"/>
      <c r="CC51" s="1308"/>
      <c r="CD51" s="1308"/>
      <c r="CE51" s="1308"/>
      <c r="CF51" s="1308"/>
      <c r="CG51" s="1308"/>
      <c r="CH51" s="1308"/>
      <c r="CI51" s="1308"/>
      <c r="CJ51" s="1308"/>
      <c r="CK51" s="1308"/>
      <c r="CL51" s="1308"/>
      <c r="CM51" s="1308"/>
      <c r="CN51" s="1308"/>
      <c r="CO51" s="1308"/>
      <c r="CP51" s="1308"/>
      <c r="CQ51" s="1308"/>
      <c r="CR51" s="1308"/>
      <c r="CS51" s="1308"/>
      <c r="CT51" s="1308"/>
      <c r="CU51" s="1308"/>
      <c r="CV51" s="1308"/>
      <c r="CW51" s="1308"/>
      <c r="CX51" s="1308"/>
      <c r="CY51" s="1308"/>
      <c r="CZ51" s="1308"/>
      <c r="DA51" s="1308"/>
      <c r="DB51" s="1308"/>
      <c r="DC51" s="1308"/>
    </row>
    <row r="52" spans="1:109" ht="13.2" x14ac:dyDescent="0.2">
      <c r="B52" s="387"/>
      <c r="G52" s="1319"/>
      <c r="H52" s="1319"/>
      <c r="I52" s="1329"/>
      <c r="J52" s="1329"/>
      <c r="K52" s="1315"/>
      <c r="L52" s="1315"/>
      <c r="M52" s="1315"/>
      <c r="N52" s="1315"/>
      <c r="AM52" s="394"/>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08"/>
      <c r="BQ52" s="1308"/>
      <c r="BR52" s="1308"/>
      <c r="BS52" s="1308"/>
      <c r="BT52" s="1308"/>
      <c r="BU52" s="1308"/>
      <c r="BV52" s="1308"/>
      <c r="BW52" s="1308"/>
      <c r="BX52" s="1308"/>
      <c r="BY52" s="1308"/>
      <c r="BZ52" s="1308"/>
      <c r="CA52" s="1308"/>
      <c r="CB52" s="1308"/>
      <c r="CC52" s="1308"/>
      <c r="CD52" s="1308"/>
      <c r="CE52" s="1308"/>
      <c r="CF52" s="1308"/>
      <c r="CG52" s="1308"/>
      <c r="CH52" s="1308"/>
      <c r="CI52" s="1308"/>
      <c r="CJ52" s="1308"/>
      <c r="CK52" s="1308"/>
      <c r="CL52" s="1308"/>
      <c r="CM52" s="1308"/>
      <c r="CN52" s="1308"/>
      <c r="CO52" s="1308"/>
      <c r="CP52" s="1308"/>
      <c r="CQ52" s="1308"/>
      <c r="CR52" s="1308"/>
      <c r="CS52" s="1308"/>
      <c r="CT52" s="1308"/>
      <c r="CU52" s="1308"/>
      <c r="CV52" s="1308"/>
      <c r="CW52" s="1308"/>
      <c r="CX52" s="1308"/>
      <c r="CY52" s="1308"/>
      <c r="CZ52" s="1308"/>
      <c r="DA52" s="1308"/>
      <c r="DB52" s="1308"/>
      <c r="DC52" s="1308"/>
    </row>
    <row r="53" spans="1:109" ht="13.2" x14ac:dyDescent="0.2">
      <c r="A53" s="402"/>
      <c r="B53" s="387"/>
      <c r="G53" s="1319"/>
      <c r="H53" s="1319"/>
      <c r="I53" s="1314"/>
      <c r="J53" s="1314"/>
      <c r="K53" s="1315"/>
      <c r="L53" s="1315"/>
      <c r="M53" s="1315"/>
      <c r="N53" s="1315"/>
      <c r="AM53" s="394"/>
      <c r="AN53" s="1311"/>
      <c r="AO53" s="1311"/>
      <c r="AP53" s="1311"/>
      <c r="AQ53" s="1311"/>
      <c r="AR53" s="1311"/>
      <c r="AS53" s="1311"/>
      <c r="AT53" s="1311"/>
      <c r="AU53" s="1311"/>
      <c r="AV53" s="1311"/>
      <c r="AW53" s="1311"/>
      <c r="AX53" s="1311"/>
      <c r="AY53" s="1311"/>
      <c r="AZ53" s="1311"/>
      <c r="BA53" s="1311"/>
      <c r="BB53" s="1311" t="s">
        <v>608</v>
      </c>
      <c r="BC53" s="1311"/>
      <c r="BD53" s="1311"/>
      <c r="BE53" s="1311"/>
      <c r="BF53" s="1311"/>
      <c r="BG53" s="1311"/>
      <c r="BH53" s="1311"/>
      <c r="BI53" s="1311"/>
      <c r="BJ53" s="1311"/>
      <c r="BK53" s="1311"/>
      <c r="BL53" s="1311"/>
      <c r="BM53" s="1311"/>
      <c r="BN53" s="1311"/>
      <c r="BO53" s="1311"/>
      <c r="BP53" s="1330"/>
      <c r="BQ53" s="1308"/>
      <c r="BR53" s="1308"/>
      <c r="BS53" s="1308"/>
      <c r="BT53" s="1308"/>
      <c r="BU53" s="1308"/>
      <c r="BV53" s="1308"/>
      <c r="BW53" s="1308"/>
      <c r="BX53" s="1308">
        <v>82.3</v>
      </c>
      <c r="BY53" s="1308"/>
      <c r="BZ53" s="1308"/>
      <c r="CA53" s="1308"/>
      <c r="CB53" s="1308"/>
      <c r="CC53" s="1308"/>
      <c r="CD53" s="1308"/>
      <c r="CE53" s="1308"/>
      <c r="CF53" s="1308">
        <v>83.1</v>
      </c>
      <c r="CG53" s="1308"/>
      <c r="CH53" s="1308"/>
      <c r="CI53" s="1308"/>
      <c r="CJ53" s="1308"/>
      <c r="CK53" s="1308"/>
      <c r="CL53" s="1308"/>
      <c r="CM53" s="1308"/>
      <c r="CN53" s="1308">
        <v>83.9</v>
      </c>
      <c r="CO53" s="1308"/>
      <c r="CP53" s="1308"/>
      <c r="CQ53" s="1308"/>
      <c r="CR53" s="1308"/>
      <c r="CS53" s="1308"/>
      <c r="CT53" s="1308"/>
      <c r="CU53" s="1308"/>
      <c r="CV53" s="1308">
        <v>84.4</v>
      </c>
      <c r="CW53" s="1308"/>
      <c r="CX53" s="1308"/>
      <c r="CY53" s="1308"/>
      <c r="CZ53" s="1308"/>
      <c r="DA53" s="1308"/>
      <c r="DB53" s="1308"/>
      <c r="DC53" s="1308"/>
    </row>
    <row r="54" spans="1:109" ht="13.2" x14ac:dyDescent="0.2">
      <c r="A54" s="402"/>
      <c r="B54" s="387"/>
      <c r="G54" s="1319"/>
      <c r="H54" s="1319"/>
      <c r="I54" s="1314"/>
      <c r="J54" s="1314"/>
      <c r="K54" s="1315"/>
      <c r="L54" s="1315"/>
      <c r="M54" s="1315"/>
      <c r="N54" s="1315"/>
      <c r="AM54" s="394"/>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08"/>
      <c r="BQ54" s="1308"/>
      <c r="BR54" s="1308"/>
      <c r="BS54" s="1308"/>
      <c r="BT54" s="1308"/>
      <c r="BU54" s="1308"/>
      <c r="BV54" s="1308"/>
      <c r="BW54" s="1308"/>
      <c r="BX54" s="1308"/>
      <c r="BY54" s="1308"/>
      <c r="BZ54" s="1308"/>
      <c r="CA54" s="1308"/>
      <c r="CB54" s="1308"/>
      <c r="CC54" s="1308"/>
      <c r="CD54" s="1308"/>
      <c r="CE54" s="1308"/>
      <c r="CF54" s="1308"/>
      <c r="CG54" s="1308"/>
      <c r="CH54" s="1308"/>
      <c r="CI54" s="1308"/>
      <c r="CJ54" s="1308"/>
      <c r="CK54" s="1308"/>
      <c r="CL54" s="1308"/>
      <c r="CM54" s="1308"/>
      <c r="CN54" s="1308"/>
      <c r="CO54" s="1308"/>
      <c r="CP54" s="1308"/>
      <c r="CQ54" s="1308"/>
      <c r="CR54" s="1308"/>
      <c r="CS54" s="1308"/>
      <c r="CT54" s="1308"/>
      <c r="CU54" s="1308"/>
      <c r="CV54" s="1308"/>
      <c r="CW54" s="1308"/>
      <c r="CX54" s="1308"/>
      <c r="CY54" s="1308"/>
      <c r="CZ54" s="1308"/>
      <c r="DA54" s="1308"/>
      <c r="DB54" s="1308"/>
      <c r="DC54" s="1308"/>
    </row>
    <row r="55" spans="1:109" ht="13.2" x14ac:dyDescent="0.2">
      <c r="A55" s="402"/>
      <c r="B55" s="387"/>
      <c r="G55" s="1314"/>
      <c r="H55" s="1314"/>
      <c r="I55" s="1314"/>
      <c r="J55" s="1314"/>
      <c r="K55" s="1315"/>
      <c r="L55" s="1315"/>
      <c r="M55" s="1315"/>
      <c r="N55" s="1315"/>
      <c r="AN55" s="1310" t="s">
        <v>602</v>
      </c>
      <c r="AO55" s="1310"/>
      <c r="AP55" s="1310"/>
      <c r="AQ55" s="1310"/>
      <c r="AR55" s="1310"/>
      <c r="AS55" s="1310"/>
      <c r="AT55" s="1310"/>
      <c r="AU55" s="1310"/>
      <c r="AV55" s="1310"/>
      <c r="AW55" s="1310"/>
      <c r="AX55" s="1310"/>
      <c r="AY55" s="1310"/>
      <c r="AZ55" s="1310"/>
      <c r="BA55" s="1310"/>
      <c r="BB55" s="1311" t="s">
        <v>601</v>
      </c>
      <c r="BC55" s="1311"/>
      <c r="BD55" s="1311"/>
      <c r="BE55" s="1311"/>
      <c r="BF55" s="1311"/>
      <c r="BG55" s="1311"/>
      <c r="BH55" s="1311"/>
      <c r="BI55" s="1311"/>
      <c r="BJ55" s="1311"/>
      <c r="BK55" s="1311"/>
      <c r="BL55" s="1311"/>
      <c r="BM55" s="1311"/>
      <c r="BN55" s="1311"/>
      <c r="BO55" s="1311"/>
      <c r="BP55" s="1330"/>
      <c r="BQ55" s="1308"/>
      <c r="BR55" s="1308"/>
      <c r="BS55" s="1308"/>
      <c r="BT55" s="1308"/>
      <c r="BU55" s="1308"/>
      <c r="BV55" s="1308"/>
      <c r="BW55" s="1308"/>
      <c r="BX55" s="1308">
        <v>0</v>
      </c>
      <c r="BY55" s="1308"/>
      <c r="BZ55" s="1308"/>
      <c r="CA55" s="1308"/>
      <c r="CB55" s="1308"/>
      <c r="CC55" s="1308"/>
      <c r="CD55" s="1308"/>
      <c r="CE55" s="1308"/>
      <c r="CF55" s="1308">
        <v>0</v>
      </c>
      <c r="CG55" s="1308"/>
      <c r="CH55" s="1308"/>
      <c r="CI55" s="1308"/>
      <c r="CJ55" s="1308"/>
      <c r="CK55" s="1308"/>
      <c r="CL55" s="1308"/>
      <c r="CM55" s="1308"/>
      <c r="CN55" s="1308">
        <v>0</v>
      </c>
      <c r="CO55" s="1308"/>
      <c r="CP55" s="1308"/>
      <c r="CQ55" s="1308"/>
      <c r="CR55" s="1308"/>
      <c r="CS55" s="1308"/>
      <c r="CT55" s="1308"/>
      <c r="CU55" s="1308"/>
      <c r="CV55" s="1308">
        <v>3.1</v>
      </c>
      <c r="CW55" s="1308"/>
      <c r="CX55" s="1308"/>
      <c r="CY55" s="1308"/>
      <c r="CZ55" s="1308"/>
      <c r="DA55" s="1308"/>
      <c r="DB55" s="1308"/>
      <c r="DC55" s="1308"/>
    </row>
    <row r="56" spans="1:109" ht="13.2" x14ac:dyDescent="0.2">
      <c r="A56" s="402"/>
      <c r="B56" s="387"/>
      <c r="G56" s="1314"/>
      <c r="H56" s="1314"/>
      <c r="I56" s="1314"/>
      <c r="J56" s="1314"/>
      <c r="K56" s="1315"/>
      <c r="L56" s="1315"/>
      <c r="M56" s="1315"/>
      <c r="N56" s="1315"/>
      <c r="AN56" s="1310"/>
      <c r="AO56" s="1310"/>
      <c r="AP56" s="1310"/>
      <c r="AQ56" s="1310"/>
      <c r="AR56" s="1310"/>
      <c r="AS56" s="1310"/>
      <c r="AT56" s="1310"/>
      <c r="AU56" s="1310"/>
      <c r="AV56" s="1310"/>
      <c r="AW56" s="1310"/>
      <c r="AX56" s="1310"/>
      <c r="AY56" s="1310"/>
      <c r="AZ56" s="1310"/>
      <c r="BA56" s="1310"/>
      <c r="BB56" s="1311"/>
      <c r="BC56" s="1311"/>
      <c r="BD56" s="1311"/>
      <c r="BE56" s="1311"/>
      <c r="BF56" s="1311"/>
      <c r="BG56" s="1311"/>
      <c r="BH56" s="1311"/>
      <c r="BI56" s="1311"/>
      <c r="BJ56" s="1311"/>
      <c r="BK56" s="1311"/>
      <c r="BL56" s="1311"/>
      <c r="BM56" s="1311"/>
      <c r="BN56" s="1311"/>
      <c r="BO56" s="1311"/>
      <c r="BP56" s="1308"/>
      <c r="BQ56" s="1308"/>
      <c r="BR56" s="1308"/>
      <c r="BS56" s="1308"/>
      <c r="BT56" s="1308"/>
      <c r="BU56" s="1308"/>
      <c r="BV56" s="1308"/>
      <c r="BW56" s="1308"/>
      <c r="BX56" s="1308"/>
      <c r="BY56" s="1308"/>
      <c r="BZ56" s="1308"/>
      <c r="CA56" s="1308"/>
      <c r="CB56" s="1308"/>
      <c r="CC56" s="1308"/>
      <c r="CD56" s="1308"/>
      <c r="CE56" s="1308"/>
      <c r="CF56" s="1308"/>
      <c r="CG56" s="1308"/>
      <c r="CH56" s="1308"/>
      <c r="CI56" s="1308"/>
      <c r="CJ56" s="1308"/>
      <c r="CK56" s="1308"/>
      <c r="CL56" s="1308"/>
      <c r="CM56" s="1308"/>
      <c r="CN56" s="1308"/>
      <c r="CO56" s="1308"/>
      <c r="CP56" s="1308"/>
      <c r="CQ56" s="1308"/>
      <c r="CR56" s="1308"/>
      <c r="CS56" s="1308"/>
      <c r="CT56" s="1308"/>
      <c r="CU56" s="1308"/>
      <c r="CV56" s="1308"/>
      <c r="CW56" s="1308"/>
      <c r="CX56" s="1308"/>
      <c r="CY56" s="1308"/>
      <c r="CZ56" s="1308"/>
      <c r="DA56" s="1308"/>
      <c r="DB56" s="1308"/>
      <c r="DC56" s="1308"/>
    </row>
    <row r="57" spans="1:109" s="402" customFormat="1" ht="13.2" x14ac:dyDescent="0.2">
      <c r="B57" s="408"/>
      <c r="G57" s="1314"/>
      <c r="H57" s="1314"/>
      <c r="I57" s="1312"/>
      <c r="J57" s="1312"/>
      <c r="K57" s="1315"/>
      <c r="L57" s="1315"/>
      <c r="M57" s="1315"/>
      <c r="N57" s="1315"/>
      <c r="AM57" s="386"/>
      <c r="AN57" s="1310"/>
      <c r="AO57" s="1310"/>
      <c r="AP57" s="1310"/>
      <c r="AQ57" s="1310"/>
      <c r="AR57" s="1310"/>
      <c r="AS57" s="1310"/>
      <c r="AT57" s="1310"/>
      <c r="AU57" s="1310"/>
      <c r="AV57" s="1310"/>
      <c r="AW57" s="1310"/>
      <c r="AX57" s="1310"/>
      <c r="AY57" s="1310"/>
      <c r="AZ57" s="1310"/>
      <c r="BA57" s="1310"/>
      <c r="BB57" s="1311" t="s">
        <v>608</v>
      </c>
      <c r="BC57" s="1311"/>
      <c r="BD57" s="1311"/>
      <c r="BE57" s="1311"/>
      <c r="BF57" s="1311"/>
      <c r="BG57" s="1311"/>
      <c r="BH57" s="1311"/>
      <c r="BI57" s="1311"/>
      <c r="BJ57" s="1311"/>
      <c r="BK57" s="1311"/>
      <c r="BL57" s="1311"/>
      <c r="BM57" s="1311"/>
      <c r="BN57" s="1311"/>
      <c r="BO57" s="1311"/>
      <c r="BP57" s="1330"/>
      <c r="BQ57" s="1308"/>
      <c r="BR57" s="1308"/>
      <c r="BS57" s="1308"/>
      <c r="BT57" s="1308"/>
      <c r="BU57" s="1308"/>
      <c r="BV57" s="1308"/>
      <c r="BW57" s="1308"/>
      <c r="BX57" s="1308">
        <v>52.1</v>
      </c>
      <c r="BY57" s="1308"/>
      <c r="BZ57" s="1308"/>
      <c r="CA57" s="1308"/>
      <c r="CB57" s="1308"/>
      <c r="CC57" s="1308"/>
      <c r="CD57" s="1308"/>
      <c r="CE57" s="1308"/>
      <c r="CF57" s="1308">
        <v>59.1</v>
      </c>
      <c r="CG57" s="1308"/>
      <c r="CH57" s="1308"/>
      <c r="CI57" s="1308"/>
      <c r="CJ57" s="1308"/>
      <c r="CK57" s="1308"/>
      <c r="CL57" s="1308"/>
      <c r="CM57" s="1308"/>
      <c r="CN57" s="1308">
        <v>59.8</v>
      </c>
      <c r="CO57" s="1308"/>
      <c r="CP57" s="1308"/>
      <c r="CQ57" s="1308"/>
      <c r="CR57" s="1308"/>
      <c r="CS57" s="1308"/>
      <c r="CT57" s="1308"/>
      <c r="CU57" s="1308"/>
      <c r="CV57" s="1308">
        <v>59.7</v>
      </c>
      <c r="CW57" s="1308"/>
      <c r="CX57" s="1308"/>
      <c r="CY57" s="1308"/>
      <c r="CZ57" s="1308"/>
      <c r="DA57" s="1308"/>
      <c r="DB57" s="1308"/>
      <c r="DC57" s="1308"/>
      <c r="DD57" s="413"/>
      <c r="DE57" s="408"/>
    </row>
    <row r="58" spans="1:109" s="402" customFormat="1" ht="13.2" x14ac:dyDescent="0.2">
      <c r="A58" s="386"/>
      <c r="B58" s="408"/>
      <c r="G58" s="1314"/>
      <c r="H58" s="1314"/>
      <c r="I58" s="1312"/>
      <c r="J58" s="1312"/>
      <c r="K58" s="1315"/>
      <c r="L58" s="1315"/>
      <c r="M58" s="1315"/>
      <c r="N58" s="1315"/>
      <c r="AM58" s="386"/>
      <c r="AN58" s="1310"/>
      <c r="AO58" s="1310"/>
      <c r="AP58" s="1310"/>
      <c r="AQ58" s="1310"/>
      <c r="AR58" s="1310"/>
      <c r="AS58" s="1310"/>
      <c r="AT58" s="1310"/>
      <c r="AU58" s="1310"/>
      <c r="AV58" s="1310"/>
      <c r="AW58" s="1310"/>
      <c r="AX58" s="1310"/>
      <c r="AY58" s="1310"/>
      <c r="AZ58" s="1310"/>
      <c r="BA58" s="1310"/>
      <c r="BB58" s="1311"/>
      <c r="BC58" s="1311"/>
      <c r="BD58" s="1311"/>
      <c r="BE58" s="1311"/>
      <c r="BF58" s="1311"/>
      <c r="BG58" s="1311"/>
      <c r="BH58" s="1311"/>
      <c r="BI58" s="1311"/>
      <c r="BJ58" s="1311"/>
      <c r="BK58" s="1311"/>
      <c r="BL58" s="1311"/>
      <c r="BM58" s="1311"/>
      <c r="BN58" s="1311"/>
      <c r="BO58" s="1311"/>
      <c r="BP58" s="1308"/>
      <c r="BQ58" s="1308"/>
      <c r="BR58" s="1308"/>
      <c r="BS58" s="1308"/>
      <c r="BT58" s="1308"/>
      <c r="BU58" s="1308"/>
      <c r="BV58" s="1308"/>
      <c r="BW58" s="1308"/>
      <c r="BX58" s="1308"/>
      <c r="BY58" s="1308"/>
      <c r="BZ58" s="1308"/>
      <c r="CA58" s="1308"/>
      <c r="CB58" s="1308"/>
      <c r="CC58" s="1308"/>
      <c r="CD58" s="1308"/>
      <c r="CE58" s="1308"/>
      <c r="CF58" s="1308"/>
      <c r="CG58" s="1308"/>
      <c r="CH58" s="1308"/>
      <c r="CI58" s="1308"/>
      <c r="CJ58" s="1308"/>
      <c r="CK58" s="1308"/>
      <c r="CL58" s="1308"/>
      <c r="CM58" s="1308"/>
      <c r="CN58" s="1308"/>
      <c r="CO58" s="1308"/>
      <c r="CP58" s="1308"/>
      <c r="CQ58" s="1308"/>
      <c r="CR58" s="1308"/>
      <c r="CS58" s="1308"/>
      <c r="CT58" s="1308"/>
      <c r="CU58" s="1308"/>
      <c r="CV58" s="1308"/>
      <c r="CW58" s="1308"/>
      <c r="CX58" s="1308"/>
      <c r="CY58" s="1308"/>
      <c r="CZ58" s="1308"/>
      <c r="DA58" s="1308"/>
      <c r="DB58" s="1308"/>
      <c r="DC58" s="1308"/>
      <c r="DD58" s="413"/>
      <c r="DE58" s="408"/>
    </row>
    <row r="59" spans="1:109" s="402" customFormat="1" ht="13.2" x14ac:dyDescent="0.2">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2" x14ac:dyDescent="0.2">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2" x14ac:dyDescent="0.2">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2" x14ac:dyDescent="0.2">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6.2" x14ac:dyDescent="0.2">
      <c r="B63" s="406" t="s">
        <v>607</v>
      </c>
    </row>
    <row r="64" spans="1:109" ht="13.2" x14ac:dyDescent="0.2">
      <c r="B64" s="387"/>
      <c r="G64" s="403"/>
      <c r="I64" s="405"/>
      <c r="J64" s="405"/>
      <c r="K64" s="405"/>
      <c r="L64" s="405"/>
      <c r="M64" s="405"/>
      <c r="N64" s="404"/>
      <c r="AM64" s="403"/>
      <c r="AN64" s="403" t="s">
        <v>606</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2" x14ac:dyDescent="0.2">
      <c r="B65" s="387"/>
      <c r="AN65" s="1320" t="s">
        <v>605</v>
      </c>
      <c r="AO65" s="1321"/>
      <c r="AP65" s="1321"/>
      <c r="AQ65" s="1321"/>
      <c r="AR65" s="1321"/>
      <c r="AS65" s="1321"/>
      <c r="AT65" s="1321"/>
      <c r="AU65" s="1321"/>
      <c r="AV65" s="1321"/>
      <c r="AW65" s="1321"/>
      <c r="AX65" s="1321"/>
      <c r="AY65" s="1321"/>
      <c r="AZ65" s="1321"/>
      <c r="BA65" s="1321"/>
      <c r="BB65" s="1321"/>
      <c r="BC65" s="1321"/>
      <c r="BD65" s="1321"/>
      <c r="BE65" s="1321"/>
      <c r="BF65" s="1321"/>
      <c r="BG65" s="1321"/>
      <c r="BH65" s="1321"/>
      <c r="BI65" s="1321"/>
      <c r="BJ65" s="1321"/>
      <c r="BK65" s="1321"/>
      <c r="BL65" s="1321"/>
      <c r="BM65" s="1321"/>
      <c r="BN65" s="1321"/>
      <c r="BO65" s="1321"/>
      <c r="BP65" s="1321"/>
      <c r="BQ65" s="1321"/>
      <c r="BR65" s="1321"/>
      <c r="BS65" s="1321"/>
      <c r="BT65" s="1321"/>
      <c r="BU65" s="1321"/>
      <c r="BV65" s="1321"/>
      <c r="BW65" s="1321"/>
      <c r="BX65" s="1321"/>
      <c r="BY65" s="1321"/>
      <c r="BZ65" s="1321"/>
      <c r="CA65" s="1321"/>
      <c r="CB65" s="1321"/>
      <c r="CC65" s="1321"/>
      <c r="CD65" s="1321"/>
      <c r="CE65" s="1321"/>
      <c r="CF65" s="1321"/>
      <c r="CG65" s="1321"/>
      <c r="CH65" s="1321"/>
      <c r="CI65" s="1321"/>
      <c r="CJ65" s="1321"/>
      <c r="CK65" s="1321"/>
      <c r="CL65" s="1321"/>
      <c r="CM65" s="1321"/>
      <c r="CN65" s="1321"/>
      <c r="CO65" s="1321"/>
      <c r="CP65" s="1321"/>
      <c r="CQ65" s="1321"/>
      <c r="CR65" s="1321"/>
      <c r="CS65" s="1321"/>
      <c r="CT65" s="1321"/>
      <c r="CU65" s="1321"/>
      <c r="CV65" s="1321"/>
      <c r="CW65" s="1321"/>
      <c r="CX65" s="1321"/>
      <c r="CY65" s="1321"/>
      <c r="CZ65" s="1321"/>
      <c r="DA65" s="1321"/>
      <c r="DB65" s="1321"/>
      <c r="DC65" s="1322"/>
    </row>
    <row r="66" spans="2:107" ht="13.2" x14ac:dyDescent="0.2">
      <c r="B66" s="387"/>
      <c r="AN66" s="1323"/>
      <c r="AO66" s="1324"/>
      <c r="AP66" s="1324"/>
      <c r="AQ66" s="1324"/>
      <c r="AR66" s="1324"/>
      <c r="AS66" s="1324"/>
      <c r="AT66" s="1324"/>
      <c r="AU66" s="1324"/>
      <c r="AV66" s="1324"/>
      <c r="AW66" s="1324"/>
      <c r="AX66" s="1324"/>
      <c r="AY66" s="1324"/>
      <c r="AZ66" s="1324"/>
      <c r="BA66" s="1324"/>
      <c r="BB66" s="1324"/>
      <c r="BC66" s="1324"/>
      <c r="BD66" s="1324"/>
      <c r="BE66" s="1324"/>
      <c r="BF66" s="1324"/>
      <c r="BG66" s="1324"/>
      <c r="BH66" s="1324"/>
      <c r="BI66" s="1324"/>
      <c r="BJ66" s="1324"/>
      <c r="BK66" s="1324"/>
      <c r="BL66" s="1324"/>
      <c r="BM66" s="1324"/>
      <c r="BN66" s="1324"/>
      <c r="BO66" s="1324"/>
      <c r="BP66" s="1324"/>
      <c r="BQ66" s="1324"/>
      <c r="BR66" s="1324"/>
      <c r="BS66" s="1324"/>
      <c r="BT66" s="1324"/>
      <c r="BU66" s="1324"/>
      <c r="BV66" s="1324"/>
      <c r="BW66" s="1324"/>
      <c r="BX66" s="1324"/>
      <c r="BY66" s="1324"/>
      <c r="BZ66" s="1324"/>
      <c r="CA66" s="1324"/>
      <c r="CB66" s="1324"/>
      <c r="CC66" s="1324"/>
      <c r="CD66" s="1324"/>
      <c r="CE66" s="1324"/>
      <c r="CF66" s="1324"/>
      <c r="CG66" s="1324"/>
      <c r="CH66" s="1324"/>
      <c r="CI66" s="1324"/>
      <c r="CJ66" s="1324"/>
      <c r="CK66" s="1324"/>
      <c r="CL66" s="1324"/>
      <c r="CM66" s="1324"/>
      <c r="CN66" s="1324"/>
      <c r="CO66" s="1324"/>
      <c r="CP66" s="1324"/>
      <c r="CQ66" s="1324"/>
      <c r="CR66" s="1324"/>
      <c r="CS66" s="1324"/>
      <c r="CT66" s="1324"/>
      <c r="CU66" s="1324"/>
      <c r="CV66" s="1324"/>
      <c r="CW66" s="1324"/>
      <c r="CX66" s="1324"/>
      <c r="CY66" s="1324"/>
      <c r="CZ66" s="1324"/>
      <c r="DA66" s="1324"/>
      <c r="DB66" s="1324"/>
      <c r="DC66" s="1325"/>
    </row>
    <row r="67" spans="2:107" ht="13.2" x14ac:dyDescent="0.2">
      <c r="B67" s="387"/>
      <c r="AN67" s="1323"/>
      <c r="AO67" s="1324"/>
      <c r="AP67" s="1324"/>
      <c r="AQ67" s="1324"/>
      <c r="AR67" s="1324"/>
      <c r="AS67" s="1324"/>
      <c r="AT67" s="1324"/>
      <c r="AU67" s="1324"/>
      <c r="AV67" s="1324"/>
      <c r="AW67" s="1324"/>
      <c r="AX67" s="1324"/>
      <c r="AY67" s="1324"/>
      <c r="AZ67" s="1324"/>
      <c r="BA67" s="1324"/>
      <c r="BB67" s="1324"/>
      <c r="BC67" s="1324"/>
      <c r="BD67" s="1324"/>
      <c r="BE67" s="1324"/>
      <c r="BF67" s="1324"/>
      <c r="BG67" s="1324"/>
      <c r="BH67" s="1324"/>
      <c r="BI67" s="1324"/>
      <c r="BJ67" s="1324"/>
      <c r="BK67" s="1324"/>
      <c r="BL67" s="1324"/>
      <c r="BM67" s="1324"/>
      <c r="BN67" s="1324"/>
      <c r="BO67" s="1324"/>
      <c r="BP67" s="1324"/>
      <c r="BQ67" s="1324"/>
      <c r="BR67" s="1324"/>
      <c r="BS67" s="1324"/>
      <c r="BT67" s="1324"/>
      <c r="BU67" s="1324"/>
      <c r="BV67" s="1324"/>
      <c r="BW67" s="1324"/>
      <c r="BX67" s="1324"/>
      <c r="BY67" s="1324"/>
      <c r="BZ67" s="1324"/>
      <c r="CA67" s="1324"/>
      <c r="CB67" s="1324"/>
      <c r="CC67" s="1324"/>
      <c r="CD67" s="1324"/>
      <c r="CE67" s="1324"/>
      <c r="CF67" s="1324"/>
      <c r="CG67" s="1324"/>
      <c r="CH67" s="1324"/>
      <c r="CI67" s="1324"/>
      <c r="CJ67" s="1324"/>
      <c r="CK67" s="1324"/>
      <c r="CL67" s="1324"/>
      <c r="CM67" s="1324"/>
      <c r="CN67" s="1324"/>
      <c r="CO67" s="1324"/>
      <c r="CP67" s="1324"/>
      <c r="CQ67" s="1324"/>
      <c r="CR67" s="1324"/>
      <c r="CS67" s="1324"/>
      <c r="CT67" s="1324"/>
      <c r="CU67" s="1324"/>
      <c r="CV67" s="1324"/>
      <c r="CW67" s="1324"/>
      <c r="CX67" s="1324"/>
      <c r="CY67" s="1324"/>
      <c r="CZ67" s="1324"/>
      <c r="DA67" s="1324"/>
      <c r="DB67" s="1324"/>
      <c r="DC67" s="1325"/>
    </row>
    <row r="68" spans="2:107" ht="13.2" x14ac:dyDescent="0.2">
      <c r="B68" s="387"/>
      <c r="AN68" s="1323"/>
      <c r="AO68" s="1324"/>
      <c r="AP68" s="1324"/>
      <c r="AQ68" s="1324"/>
      <c r="AR68" s="1324"/>
      <c r="AS68" s="1324"/>
      <c r="AT68" s="1324"/>
      <c r="AU68" s="1324"/>
      <c r="AV68" s="1324"/>
      <c r="AW68" s="1324"/>
      <c r="AX68" s="1324"/>
      <c r="AY68" s="1324"/>
      <c r="AZ68" s="1324"/>
      <c r="BA68" s="1324"/>
      <c r="BB68" s="1324"/>
      <c r="BC68" s="1324"/>
      <c r="BD68" s="1324"/>
      <c r="BE68" s="1324"/>
      <c r="BF68" s="1324"/>
      <c r="BG68" s="1324"/>
      <c r="BH68" s="1324"/>
      <c r="BI68" s="1324"/>
      <c r="BJ68" s="1324"/>
      <c r="BK68" s="1324"/>
      <c r="BL68" s="1324"/>
      <c r="BM68" s="1324"/>
      <c r="BN68" s="1324"/>
      <c r="BO68" s="1324"/>
      <c r="BP68" s="1324"/>
      <c r="BQ68" s="1324"/>
      <c r="BR68" s="1324"/>
      <c r="BS68" s="1324"/>
      <c r="BT68" s="1324"/>
      <c r="BU68" s="1324"/>
      <c r="BV68" s="1324"/>
      <c r="BW68" s="1324"/>
      <c r="BX68" s="1324"/>
      <c r="BY68" s="1324"/>
      <c r="BZ68" s="1324"/>
      <c r="CA68" s="1324"/>
      <c r="CB68" s="1324"/>
      <c r="CC68" s="1324"/>
      <c r="CD68" s="1324"/>
      <c r="CE68" s="1324"/>
      <c r="CF68" s="1324"/>
      <c r="CG68" s="1324"/>
      <c r="CH68" s="1324"/>
      <c r="CI68" s="1324"/>
      <c r="CJ68" s="1324"/>
      <c r="CK68" s="1324"/>
      <c r="CL68" s="1324"/>
      <c r="CM68" s="1324"/>
      <c r="CN68" s="1324"/>
      <c r="CO68" s="1324"/>
      <c r="CP68" s="1324"/>
      <c r="CQ68" s="1324"/>
      <c r="CR68" s="1324"/>
      <c r="CS68" s="1324"/>
      <c r="CT68" s="1324"/>
      <c r="CU68" s="1324"/>
      <c r="CV68" s="1324"/>
      <c r="CW68" s="1324"/>
      <c r="CX68" s="1324"/>
      <c r="CY68" s="1324"/>
      <c r="CZ68" s="1324"/>
      <c r="DA68" s="1324"/>
      <c r="DB68" s="1324"/>
      <c r="DC68" s="1325"/>
    </row>
    <row r="69" spans="2:107" ht="13.2" x14ac:dyDescent="0.2">
      <c r="B69" s="387"/>
      <c r="AN69" s="1326"/>
      <c r="AO69" s="1327"/>
      <c r="AP69" s="1327"/>
      <c r="AQ69" s="1327"/>
      <c r="AR69" s="1327"/>
      <c r="AS69" s="1327"/>
      <c r="AT69" s="1327"/>
      <c r="AU69" s="1327"/>
      <c r="AV69" s="1327"/>
      <c r="AW69" s="1327"/>
      <c r="AX69" s="1327"/>
      <c r="AY69" s="1327"/>
      <c r="AZ69" s="1327"/>
      <c r="BA69" s="1327"/>
      <c r="BB69" s="1327"/>
      <c r="BC69" s="1327"/>
      <c r="BD69" s="1327"/>
      <c r="BE69" s="1327"/>
      <c r="BF69" s="1327"/>
      <c r="BG69" s="1327"/>
      <c r="BH69" s="1327"/>
      <c r="BI69" s="1327"/>
      <c r="BJ69" s="1327"/>
      <c r="BK69" s="1327"/>
      <c r="BL69" s="1327"/>
      <c r="BM69" s="1327"/>
      <c r="BN69" s="1327"/>
      <c r="BO69" s="1327"/>
      <c r="BP69" s="1327"/>
      <c r="BQ69" s="1327"/>
      <c r="BR69" s="1327"/>
      <c r="BS69" s="1327"/>
      <c r="BT69" s="1327"/>
      <c r="BU69" s="1327"/>
      <c r="BV69" s="1327"/>
      <c r="BW69" s="1327"/>
      <c r="BX69" s="1327"/>
      <c r="BY69" s="1327"/>
      <c r="BZ69" s="1327"/>
      <c r="CA69" s="1327"/>
      <c r="CB69" s="1327"/>
      <c r="CC69" s="1327"/>
      <c r="CD69" s="1327"/>
      <c r="CE69" s="1327"/>
      <c r="CF69" s="1327"/>
      <c r="CG69" s="1327"/>
      <c r="CH69" s="1327"/>
      <c r="CI69" s="1327"/>
      <c r="CJ69" s="1327"/>
      <c r="CK69" s="1327"/>
      <c r="CL69" s="1327"/>
      <c r="CM69" s="1327"/>
      <c r="CN69" s="1327"/>
      <c r="CO69" s="1327"/>
      <c r="CP69" s="1327"/>
      <c r="CQ69" s="1327"/>
      <c r="CR69" s="1327"/>
      <c r="CS69" s="1327"/>
      <c r="CT69" s="1327"/>
      <c r="CU69" s="1327"/>
      <c r="CV69" s="1327"/>
      <c r="CW69" s="1327"/>
      <c r="CX69" s="1327"/>
      <c r="CY69" s="1327"/>
      <c r="CZ69" s="1327"/>
      <c r="DA69" s="1327"/>
      <c r="DB69" s="1327"/>
      <c r="DC69" s="1328"/>
    </row>
    <row r="70" spans="2:107" ht="13.2" x14ac:dyDescent="0.2">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2" x14ac:dyDescent="0.2">
      <c r="B71" s="387"/>
      <c r="G71" s="397"/>
      <c r="I71" s="400"/>
      <c r="J71" s="399"/>
      <c r="K71" s="399"/>
      <c r="L71" s="398"/>
      <c r="M71" s="399"/>
      <c r="N71" s="398"/>
      <c r="AM71" s="397"/>
      <c r="AN71" s="386" t="s">
        <v>604</v>
      </c>
    </row>
    <row r="72" spans="2:107" ht="13.2" x14ac:dyDescent="0.2">
      <c r="B72" s="387"/>
      <c r="G72" s="1314"/>
      <c r="H72" s="1314"/>
      <c r="I72" s="1314"/>
      <c r="J72" s="1314"/>
      <c r="K72" s="396"/>
      <c r="L72" s="396"/>
      <c r="M72" s="395"/>
      <c r="N72" s="395"/>
      <c r="AN72" s="1316"/>
      <c r="AO72" s="1317"/>
      <c r="AP72" s="1317"/>
      <c r="AQ72" s="1317"/>
      <c r="AR72" s="1317"/>
      <c r="AS72" s="1317"/>
      <c r="AT72" s="1317"/>
      <c r="AU72" s="1317"/>
      <c r="AV72" s="1317"/>
      <c r="AW72" s="1317"/>
      <c r="AX72" s="1317"/>
      <c r="AY72" s="1317"/>
      <c r="AZ72" s="1317"/>
      <c r="BA72" s="1317"/>
      <c r="BB72" s="1317"/>
      <c r="BC72" s="1317"/>
      <c r="BD72" s="1317"/>
      <c r="BE72" s="1317"/>
      <c r="BF72" s="1317"/>
      <c r="BG72" s="1317"/>
      <c r="BH72" s="1317"/>
      <c r="BI72" s="1317"/>
      <c r="BJ72" s="1317"/>
      <c r="BK72" s="1317"/>
      <c r="BL72" s="1317"/>
      <c r="BM72" s="1317"/>
      <c r="BN72" s="1317"/>
      <c r="BO72" s="1318"/>
      <c r="BP72" s="1310" t="s">
        <v>560</v>
      </c>
      <c r="BQ72" s="1310"/>
      <c r="BR72" s="1310"/>
      <c r="BS72" s="1310"/>
      <c r="BT72" s="1310"/>
      <c r="BU72" s="1310"/>
      <c r="BV72" s="1310"/>
      <c r="BW72" s="1310"/>
      <c r="BX72" s="1310" t="s">
        <v>561</v>
      </c>
      <c r="BY72" s="1310"/>
      <c r="BZ72" s="1310"/>
      <c r="CA72" s="1310"/>
      <c r="CB72" s="1310"/>
      <c r="CC72" s="1310"/>
      <c r="CD72" s="1310"/>
      <c r="CE72" s="1310"/>
      <c r="CF72" s="1310" t="s">
        <v>562</v>
      </c>
      <c r="CG72" s="1310"/>
      <c r="CH72" s="1310"/>
      <c r="CI72" s="1310"/>
      <c r="CJ72" s="1310"/>
      <c r="CK72" s="1310"/>
      <c r="CL72" s="1310"/>
      <c r="CM72" s="1310"/>
      <c r="CN72" s="1310" t="s">
        <v>563</v>
      </c>
      <c r="CO72" s="1310"/>
      <c r="CP72" s="1310"/>
      <c r="CQ72" s="1310"/>
      <c r="CR72" s="1310"/>
      <c r="CS72" s="1310"/>
      <c r="CT72" s="1310"/>
      <c r="CU72" s="1310"/>
      <c r="CV72" s="1310" t="s">
        <v>564</v>
      </c>
      <c r="CW72" s="1310"/>
      <c r="CX72" s="1310"/>
      <c r="CY72" s="1310"/>
      <c r="CZ72" s="1310"/>
      <c r="DA72" s="1310"/>
      <c r="DB72" s="1310"/>
      <c r="DC72" s="1310"/>
    </row>
    <row r="73" spans="2:107" ht="13.2" x14ac:dyDescent="0.2">
      <c r="B73" s="387"/>
      <c r="G73" s="1319"/>
      <c r="H73" s="1319"/>
      <c r="I73" s="1319"/>
      <c r="J73" s="1319"/>
      <c r="K73" s="1309"/>
      <c r="L73" s="1309"/>
      <c r="M73" s="1309"/>
      <c r="N73" s="1309"/>
      <c r="AM73" s="394"/>
      <c r="AN73" s="1311" t="s">
        <v>603</v>
      </c>
      <c r="AO73" s="1311"/>
      <c r="AP73" s="1311"/>
      <c r="AQ73" s="1311"/>
      <c r="AR73" s="1311"/>
      <c r="AS73" s="1311"/>
      <c r="AT73" s="1311"/>
      <c r="AU73" s="1311"/>
      <c r="AV73" s="1311"/>
      <c r="AW73" s="1311"/>
      <c r="AX73" s="1311"/>
      <c r="AY73" s="1311"/>
      <c r="AZ73" s="1311"/>
      <c r="BA73" s="1311"/>
      <c r="BB73" s="1311" t="s">
        <v>601</v>
      </c>
      <c r="BC73" s="1311"/>
      <c r="BD73" s="1311"/>
      <c r="BE73" s="1311"/>
      <c r="BF73" s="1311"/>
      <c r="BG73" s="1311"/>
      <c r="BH73" s="1311"/>
      <c r="BI73" s="1311"/>
      <c r="BJ73" s="1311"/>
      <c r="BK73" s="1311"/>
      <c r="BL73" s="1311"/>
      <c r="BM73" s="1311"/>
      <c r="BN73" s="1311"/>
      <c r="BO73" s="1311"/>
      <c r="BP73" s="1308"/>
      <c r="BQ73" s="1308"/>
      <c r="BR73" s="1308"/>
      <c r="BS73" s="1308"/>
      <c r="BT73" s="1308"/>
      <c r="BU73" s="1308"/>
      <c r="BV73" s="1308"/>
      <c r="BW73" s="1308"/>
      <c r="BX73" s="1308"/>
      <c r="BY73" s="1308"/>
      <c r="BZ73" s="1308"/>
      <c r="CA73" s="1308"/>
      <c r="CB73" s="1308"/>
      <c r="CC73" s="1308"/>
      <c r="CD73" s="1308"/>
      <c r="CE73" s="1308"/>
      <c r="CF73" s="1308"/>
      <c r="CG73" s="1308"/>
      <c r="CH73" s="1308"/>
      <c r="CI73" s="1308"/>
      <c r="CJ73" s="1308"/>
      <c r="CK73" s="1308"/>
      <c r="CL73" s="1308"/>
      <c r="CM73" s="1308"/>
      <c r="CN73" s="1308"/>
      <c r="CO73" s="1308"/>
      <c r="CP73" s="1308"/>
      <c r="CQ73" s="1308"/>
      <c r="CR73" s="1308"/>
      <c r="CS73" s="1308"/>
      <c r="CT73" s="1308"/>
      <c r="CU73" s="1308"/>
      <c r="CV73" s="1308"/>
      <c r="CW73" s="1308"/>
      <c r="CX73" s="1308"/>
      <c r="CY73" s="1308"/>
      <c r="CZ73" s="1308"/>
      <c r="DA73" s="1308"/>
      <c r="DB73" s="1308"/>
      <c r="DC73" s="1308"/>
    </row>
    <row r="74" spans="2:107" ht="13.2" x14ac:dyDescent="0.2">
      <c r="B74" s="387"/>
      <c r="G74" s="1319"/>
      <c r="H74" s="1319"/>
      <c r="I74" s="1319"/>
      <c r="J74" s="1319"/>
      <c r="K74" s="1309"/>
      <c r="L74" s="1309"/>
      <c r="M74" s="1309"/>
      <c r="N74" s="1309"/>
      <c r="AM74" s="394"/>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08"/>
      <c r="BQ74" s="1308"/>
      <c r="BR74" s="1308"/>
      <c r="BS74" s="1308"/>
      <c r="BT74" s="1308"/>
      <c r="BU74" s="1308"/>
      <c r="BV74" s="1308"/>
      <c r="BW74" s="1308"/>
      <c r="BX74" s="1308"/>
      <c r="BY74" s="1308"/>
      <c r="BZ74" s="1308"/>
      <c r="CA74" s="1308"/>
      <c r="CB74" s="1308"/>
      <c r="CC74" s="1308"/>
      <c r="CD74" s="1308"/>
      <c r="CE74" s="1308"/>
      <c r="CF74" s="1308"/>
      <c r="CG74" s="1308"/>
      <c r="CH74" s="1308"/>
      <c r="CI74" s="1308"/>
      <c r="CJ74" s="1308"/>
      <c r="CK74" s="1308"/>
      <c r="CL74" s="1308"/>
      <c r="CM74" s="1308"/>
      <c r="CN74" s="1308"/>
      <c r="CO74" s="1308"/>
      <c r="CP74" s="1308"/>
      <c r="CQ74" s="1308"/>
      <c r="CR74" s="1308"/>
      <c r="CS74" s="1308"/>
      <c r="CT74" s="1308"/>
      <c r="CU74" s="1308"/>
      <c r="CV74" s="1308"/>
      <c r="CW74" s="1308"/>
      <c r="CX74" s="1308"/>
      <c r="CY74" s="1308"/>
      <c r="CZ74" s="1308"/>
      <c r="DA74" s="1308"/>
      <c r="DB74" s="1308"/>
      <c r="DC74" s="1308"/>
    </row>
    <row r="75" spans="2:107" ht="13.2" x14ac:dyDescent="0.2">
      <c r="B75" s="387"/>
      <c r="G75" s="1319"/>
      <c r="H75" s="1319"/>
      <c r="I75" s="1314"/>
      <c r="J75" s="1314"/>
      <c r="K75" s="1315"/>
      <c r="L75" s="1315"/>
      <c r="M75" s="1315"/>
      <c r="N75" s="1315"/>
      <c r="AM75" s="394"/>
      <c r="AN75" s="1311"/>
      <c r="AO75" s="1311"/>
      <c r="AP75" s="1311"/>
      <c r="AQ75" s="1311"/>
      <c r="AR75" s="1311"/>
      <c r="AS75" s="1311"/>
      <c r="AT75" s="1311"/>
      <c r="AU75" s="1311"/>
      <c r="AV75" s="1311"/>
      <c r="AW75" s="1311"/>
      <c r="AX75" s="1311"/>
      <c r="AY75" s="1311"/>
      <c r="AZ75" s="1311"/>
      <c r="BA75" s="1311"/>
      <c r="BB75" s="1311" t="s">
        <v>600</v>
      </c>
      <c r="BC75" s="1311"/>
      <c r="BD75" s="1311"/>
      <c r="BE75" s="1311"/>
      <c r="BF75" s="1311"/>
      <c r="BG75" s="1311"/>
      <c r="BH75" s="1311"/>
      <c r="BI75" s="1311"/>
      <c r="BJ75" s="1311"/>
      <c r="BK75" s="1311"/>
      <c r="BL75" s="1311"/>
      <c r="BM75" s="1311"/>
      <c r="BN75" s="1311"/>
      <c r="BO75" s="1311"/>
      <c r="BP75" s="1308">
        <v>3.5</v>
      </c>
      <c r="BQ75" s="1308"/>
      <c r="BR75" s="1308"/>
      <c r="BS75" s="1308"/>
      <c r="BT75" s="1308"/>
      <c r="BU75" s="1308"/>
      <c r="BV75" s="1308"/>
      <c r="BW75" s="1308"/>
      <c r="BX75" s="1308">
        <v>1</v>
      </c>
      <c r="BY75" s="1308"/>
      <c r="BZ75" s="1308"/>
      <c r="CA75" s="1308"/>
      <c r="CB75" s="1308"/>
      <c r="CC75" s="1308"/>
      <c r="CD75" s="1308"/>
      <c r="CE75" s="1308"/>
      <c r="CF75" s="1308">
        <v>-1.1000000000000001</v>
      </c>
      <c r="CG75" s="1308"/>
      <c r="CH75" s="1308"/>
      <c r="CI75" s="1308"/>
      <c r="CJ75" s="1308"/>
      <c r="CK75" s="1308"/>
      <c r="CL75" s="1308"/>
      <c r="CM75" s="1308"/>
      <c r="CN75" s="1308">
        <v>-1.9</v>
      </c>
      <c r="CO75" s="1308"/>
      <c r="CP75" s="1308"/>
      <c r="CQ75" s="1308"/>
      <c r="CR75" s="1308"/>
      <c r="CS75" s="1308"/>
      <c r="CT75" s="1308"/>
      <c r="CU75" s="1308"/>
      <c r="CV75" s="1308">
        <v>-2.2999999999999998</v>
      </c>
      <c r="CW75" s="1308"/>
      <c r="CX75" s="1308"/>
      <c r="CY75" s="1308"/>
      <c r="CZ75" s="1308"/>
      <c r="DA75" s="1308"/>
      <c r="DB75" s="1308"/>
      <c r="DC75" s="1308"/>
    </row>
    <row r="76" spans="2:107" ht="13.2" x14ac:dyDescent="0.2">
      <c r="B76" s="387"/>
      <c r="G76" s="1319"/>
      <c r="H76" s="1319"/>
      <c r="I76" s="1314"/>
      <c r="J76" s="1314"/>
      <c r="K76" s="1315"/>
      <c r="L76" s="1315"/>
      <c r="M76" s="1315"/>
      <c r="N76" s="1315"/>
      <c r="AM76" s="394"/>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08"/>
      <c r="BQ76" s="1308"/>
      <c r="BR76" s="1308"/>
      <c r="BS76" s="1308"/>
      <c r="BT76" s="1308"/>
      <c r="BU76" s="1308"/>
      <c r="BV76" s="1308"/>
      <c r="BW76" s="1308"/>
      <c r="BX76" s="1308"/>
      <c r="BY76" s="1308"/>
      <c r="BZ76" s="1308"/>
      <c r="CA76" s="1308"/>
      <c r="CB76" s="1308"/>
      <c r="CC76" s="1308"/>
      <c r="CD76" s="1308"/>
      <c r="CE76" s="1308"/>
      <c r="CF76" s="1308"/>
      <c r="CG76" s="1308"/>
      <c r="CH76" s="1308"/>
      <c r="CI76" s="1308"/>
      <c r="CJ76" s="1308"/>
      <c r="CK76" s="1308"/>
      <c r="CL76" s="1308"/>
      <c r="CM76" s="1308"/>
      <c r="CN76" s="1308"/>
      <c r="CO76" s="1308"/>
      <c r="CP76" s="1308"/>
      <c r="CQ76" s="1308"/>
      <c r="CR76" s="1308"/>
      <c r="CS76" s="1308"/>
      <c r="CT76" s="1308"/>
      <c r="CU76" s="1308"/>
      <c r="CV76" s="1308"/>
      <c r="CW76" s="1308"/>
      <c r="CX76" s="1308"/>
      <c r="CY76" s="1308"/>
      <c r="CZ76" s="1308"/>
      <c r="DA76" s="1308"/>
      <c r="DB76" s="1308"/>
      <c r="DC76" s="1308"/>
    </row>
    <row r="77" spans="2:107" ht="13.2" x14ac:dyDescent="0.2">
      <c r="B77" s="387"/>
      <c r="G77" s="1314"/>
      <c r="H77" s="1314"/>
      <c r="I77" s="1314"/>
      <c r="J77" s="1314"/>
      <c r="K77" s="1309"/>
      <c r="L77" s="1309"/>
      <c r="M77" s="1309"/>
      <c r="N77" s="1309"/>
      <c r="AN77" s="1310" t="s">
        <v>602</v>
      </c>
      <c r="AO77" s="1310"/>
      <c r="AP77" s="1310"/>
      <c r="AQ77" s="1310"/>
      <c r="AR77" s="1310"/>
      <c r="AS77" s="1310"/>
      <c r="AT77" s="1310"/>
      <c r="AU77" s="1310"/>
      <c r="AV77" s="1310"/>
      <c r="AW77" s="1310"/>
      <c r="AX77" s="1310"/>
      <c r="AY77" s="1310"/>
      <c r="AZ77" s="1310"/>
      <c r="BA77" s="1310"/>
      <c r="BB77" s="1311" t="s">
        <v>601</v>
      </c>
      <c r="BC77" s="1311"/>
      <c r="BD77" s="1311"/>
      <c r="BE77" s="1311"/>
      <c r="BF77" s="1311"/>
      <c r="BG77" s="1311"/>
      <c r="BH77" s="1311"/>
      <c r="BI77" s="1311"/>
      <c r="BJ77" s="1311"/>
      <c r="BK77" s="1311"/>
      <c r="BL77" s="1311"/>
      <c r="BM77" s="1311"/>
      <c r="BN77" s="1311"/>
      <c r="BO77" s="1311"/>
      <c r="BP77" s="1308">
        <v>13.1</v>
      </c>
      <c r="BQ77" s="1308"/>
      <c r="BR77" s="1308"/>
      <c r="BS77" s="1308"/>
      <c r="BT77" s="1308"/>
      <c r="BU77" s="1308"/>
      <c r="BV77" s="1308"/>
      <c r="BW77" s="1308"/>
      <c r="BX77" s="1308">
        <v>0</v>
      </c>
      <c r="BY77" s="1308"/>
      <c r="BZ77" s="1308"/>
      <c r="CA77" s="1308"/>
      <c r="CB77" s="1308"/>
      <c r="CC77" s="1308"/>
      <c r="CD77" s="1308"/>
      <c r="CE77" s="1308"/>
      <c r="CF77" s="1308">
        <v>0</v>
      </c>
      <c r="CG77" s="1308"/>
      <c r="CH77" s="1308"/>
      <c r="CI77" s="1308"/>
      <c r="CJ77" s="1308"/>
      <c r="CK77" s="1308"/>
      <c r="CL77" s="1308"/>
      <c r="CM77" s="1308"/>
      <c r="CN77" s="1308">
        <v>0</v>
      </c>
      <c r="CO77" s="1308"/>
      <c r="CP77" s="1308"/>
      <c r="CQ77" s="1308"/>
      <c r="CR77" s="1308"/>
      <c r="CS77" s="1308"/>
      <c r="CT77" s="1308"/>
      <c r="CU77" s="1308"/>
      <c r="CV77" s="1308">
        <v>3.1</v>
      </c>
      <c r="CW77" s="1308"/>
      <c r="CX77" s="1308"/>
      <c r="CY77" s="1308"/>
      <c r="CZ77" s="1308"/>
      <c r="DA77" s="1308"/>
      <c r="DB77" s="1308"/>
      <c r="DC77" s="1308"/>
    </row>
    <row r="78" spans="2:107" ht="13.2" x14ac:dyDescent="0.2">
      <c r="B78" s="387"/>
      <c r="G78" s="1314"/>
      <c r="H78" s="1314"/>
      <c r="I78" s="1314"/>
      <c r="J78" s="1314"/>
      <c r="K78" s="1309"/>
      <c r="L78" s="1309"/>
      <c r="M78" s="1309"/>
      <c r="N78" s="1309"/>
      <c r="AN78" s="1310"/>
      <c r="AO78" s="1310"/>
      <c r="AP78" s="1310"/>
      <c r="AQ78" s="1310"/>
      <c r="AR78" s="1310"/>
      <c r="AS78" s="1310"/>
      <c r="AT78" s="1310"/>
      <c r="AU78" s="1310"/>
      <c r="AV78" s="1310"/>
      <c r="AW78" s="1310"/>
      <c r="AX78" s="1310"/>
      <c r="AY78" s="1310"/>
      <c r="AZ78" s="1310"/>
      <c r="BA78" s="1310"/>
      <c r="BB78" s="1311"/>
      <c r="BC78" s="1311"/>
      <c r="BD78" s="1311"/>
      <c r="BE78" s="1311"/>
      <c r="BF78" s="1311"/>
      <c r="BG78" s="1311"/>
      <c r="BH78" s="1311"/>
      <c r="BI78" s="1311"/>
      <c r="BJ78" s="1311"/>
      <c r="BK78" s="1311"/>
      <c r="BL78" s="1311"/>
      <c r="BM78" s="1311"/>
      <c r="BN78" s="1311"/>
      <c r="BO78" s="1311"/>
      <c r="BP78" s="1308"/>
      <c r="BQ78" s="1308"/>
      <c r="BR78" s="1308"/>
      <c r="BS78" s="1308"/>
      <c r="BT78" s="1308"/>
      <c r="BU78" s="1308"/>
      <c r="BV78" s="1308"/>
      <c r="BW78" s="1308"/>
      <c r="BX78" s="1308"/>
      <c r="BY78" s="1308"/>
      <c r="BZ78" s="1308"/>
      <c r="CA78" s="1308"/>
      <c r="CB78" s="1308"/>
      <c r="CC78" s="1308"/>
      <c r="CD78" s="1308"/>
      <c r="CE78" s="1308"/>
      <c r="CF78" s="1308"/>
      <c r="CG78" s="1308"/>
      <c r="CH78" s="1308"/>
      <c r="CI78" s="1308"/>
      <c r="CJ78" s="1308"/>
      <c r="CK78" s="1308"/>
      <c r="CL78" s="1308"/>
      <c r="CM78" s="1308"/>
      <c r="CN78" s="1308"/>
      <c r="CO78" s="1308"/>
      <c r="CP78" s="1308"/>
      <c r="CQ78" s="1308"/>
      <c r="CR78" s="1308"/>
      <c r="CS78" s="1308"/>
      <c r="CT78" s="1308"/>
      <c r="CU78" s="1308"/>
      <c r="CV78" s="1308"/>
      <c r="CW78" s="1308"/>
      <c r="CX78" s="1308"/>
      <c r="CY78" s="1308"/>
      <c r="CZ78" s="1308"/>
      <c r="DA78" s="1308"/>
      <c r="DB78" s="1308"/>
      <c r="DC78" s="1308"/>
    </row>
    <row r="79" spans="2:107" ht="13.2" x14ac:dyDescent="0.2">
      <c r="B79" s="387"/>
      <c r="G79" s="1314"/>
      <c r="H79" s="1314"/>
      <c r="I79" s="1312"/>
      <c r="J79" s="1312"/>
      <c r="K79" s="1313"/>
      <c r="L79" s="1313"/>
      <c r="M79" s="1313"/>
      <c r="N79" s="1313"/>
      <c r="AN79" s="1310"/>
      <c r="AO79" s="1310"/>
      <c r="AP79" s="1310"/>
      <c r="AQ79" s="1310"/>
      <c r="AR79" s="1310"/>
      <c r="AS79" s="1310"/>
      <c r="AT79" s="1310"/>
      <c r="AU79" s="1310"/>
      <c r="AV79" s="1310"/>
      <c r="AW79" s="1310"/>
      <c r="AX79" s="1310"/>
      <c r="AY79" s="1310"/>
      <c r="AZ79" s="1310"/>
      <c r="BA79" s="1310"/>
      <c r="BB79" s="1311" t="s">
        <v>600</v>
      </c>
      <c r="BC79" s="1311"/>
      <c r="BD79" s="1311"/>
      <c r="BE79" s="1311"/>
      <c r="BF79" s="1311"/>
      <c r="BG79" s="1311"/>
      <c r="BH79" s="1311"/>
      <c r="BI79" s="1311"/>
      <c r="BJ79" s="1311"/>
      <c r="BK79" s="1311"/>
      <c r="BL79" s="1311"/>
      <c r="BM79" s="1311"/>
      <c r="BN79" s="1311"/>
      <c r="BO79" s="1311"/>
      <c r="BP79" s="1308">
        <v>8.9</v>
      </c>
      <c r="BQ79" s="1308"/>
      <c r="BR79" s="1308"/>
      <c r="BS79" s="1308"/>
      <c r="BT79" s="1308"/>
      <c r="BU79" s="1308"/>
      <c r="BV79" s="1308"/>
      <c r="BW79" s="1308"/>
      <c r="BX79" s="1308">
        <v>7.9</v>
      </c>
      <c r="BY79" s="1308"/>
      <c r="BZ79" s="1308"/>
      <c r="CA79" s="1308"/>
      <c r="CB79" s="1308"/>
      <c r="CC79" s="1308"/>
      <c r="CD79" s="1308"/>
      <c r="CE79" s="1308"/>
      <c r="CF79" s="1308">
        <v>7.9</v>
      </c>
      <c r="CG79" s="1308"/>
      <c r="CH79" s="1308"/>
      <c r="CI79" s="1308"/>
      <c r="CJ79" s="1308"/>
      <c r="CK79" s="1308"/>
      <c r="CL79" s="1308"/>
      <c r="CM79" s="1308"/>
      <c r="CN79" s="1308">
        <v>7.8</v>
      </c>
      <c r="CO79" s="1308"/>
      <c r="CP79" s="1308"/>
      <c r="CQ79" s="1308"/>
      <c r="CR79" s="1308"/>
      <c r="CS79" s="1308"/>
      <c r="CT79" s="1308"/>
      <c r="CU79" s="1308"/>
      <c r="CV79" s="1308">
        <v>7.9</v>
      </c>
      <c r="CW79" s="1308"/>
      <c r="CX79" s="1308"/>
      <c r="CY79" s="1308"/>
      <c r="CZ79" s="1308"/>
      <c r="DA79" s="1308"/>
      <c r="DB79" s="1308"/>
      <c r="DC79" s="1308"/>
    </row>
    <row r="80" spans="2:107" ht="13.2" x14ac:dyDescent="0.2">
      <c r="B80" s="387"/>
      <c r="G80" s="1314"/>
      <c r="H80" s="1314"/>
      <c r="I80" s="1312"/>
      <c r="J80" s="1312"/>
      <c r="K80" s="1313"/>
      <c r="L80" s="1313"/>
      <c r="M80" s="1313"/>
      <c r="N80" s="1313"/>
      <c r="AN80" s="1310"/>
      <c r="AO80" s="1310"/>
      <c r="AP80" s="1310"/>
      <c r="AQ80" s="1310"/>
      <c r="AR80" s="1310"/>
      <c r="AS80" s="1310"/>
      <c r="AT80" s="1310"/>
      <c r="AU80" s="1310"/>
      <c r="AV80" s="1310"/>
      <c r="AW80" s="1310"/>
      <c r="AX80" s="1310"/>
      <c r="AY80" s="1310"/>
      <c r="AZ80" s="1310"/>
      <c r="BA80" s="1310"/>
      <c r="BB80" s="1311"/>
      <c r="BC80" s="1311"/>
      <c r="BD80" s="1311"/>
      <c r="BE80" s="1311"/>
      <c r="BF80" s="1311"/>
      <c r="BG80" s="1311"/>
      <c r="BH80" s="1311"/>
      <c r="BI80" s="1311"/>
      <c r="BJ80" s="1311"/>
      <c r="BK80" s="1311"/>
      <c r="BL80" s="1311"/>
      <c r="BM80" s="1311"/>
      <c r="BN80" s="1311"/>
      <c r="BO80" s="1311"/>
      <c r="BP80" s="1308"/>
      <c r="BQ80" s="1308"/>
      <c r="BR80" s="1308"/>
      <c r="BS80" s="1308"/>
      <c r="BT80" s="1308"/>
      <c r="BU80" s="1308"/>
      <c r="BV80" s="1308"/>
      <c r="BW80" s="1308"/>
      <c r="BX80" s="1308"/>
      <c r="BY80" s="1308"/>
      <c r="BZ80" s="1308"/>
      <c r="CA80" s="1308"/>
      <c r="CB80" s="1308"/>
      <c r="CC80" s="1308"/>
      <c r="CD80" s="1308"/>
      <c r="CE80" s="1308"/>
      <c r="CF80" s="1308"/>
      <c r="CG80" s="1308"/>
      <c r="CH80" s="1308"/>
      <c r="CI80" s="1308"/>
      <c r="CJ80" s="1308"/>
      <c r="CK80" s="1308"/>
      <c r="CL80" s="1308"/>
      <c r="CM80" s="1308"/>
      <c r="CN80" s="1308"/>
      <c r="CO80" s="1308"/>
      <c r="CP80" s="1308"/>
      <c r="CQ80" s="1308"/>
      <c r="CR80" s="1308"/>
      <c r="CS80" s="1308"/>
      <c r="CT80" s="1308"/>
      <c r="CU80" s="1308"/>
      <c r="CV80" s="1308"/>
      <c r="CW80" s="1308"/>
      <c r="CX80" s="1308"/>
      <c r="CY80" s="1308"/>
      <c r="CZ80" s="1308"/>
      <c r="DA80" s="1308"/>
      <c r="DB80" s="1308"/>
      <c r="DC80" s="1308"/>
    </row>
    <row r="81" spans="2:109" ht="13.2" x14ac:dyDescent="0.2">
      <c r="B81" s="387"/>
    </row>
    <row r="82" spans="2:109" ht="16.2" x14ac:dyDescent="0.2">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2" x14ac:dyDescent="0.2">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2" x14ac:dyDescent="0.2">
      <c r="DD84" s="386"/>
      <c r="DE84" s="386"/>
    </row>
    <row r="85" spans="2:109" ht="13.2" x14ac:dyDescent="0.2">
      <c r="DD85" s="386"/>
      <c r="DE85" s="386"/>
    </row>
    <row r="86" spans="2:109" ht="13.2" hidden="1" x14ac:dyDescent="0.2">
      <c r="DD86" s="386"/>
      <c r="DE86" s="386"/>
    </row>
    <row r="87" spans="2:109" ht="13.2" hidden="1" x14ac:dyDescent="0.2">
      <c r="K87" s="389"/>
      <c r="AQ87" s="389"/>
      <c r="BC87" s="389"/>
      <c r="BO87" s="389"/>
      <c r="CA87" s="389"/>
      <c r="CM87" s="389"/>
      <c r="CY87" s="389"/>
      <c r="DD87" s="386"/>
      <c r="DE87" s="386"/>
    </row>
    <row r="88" spans="2:109" ht="13.2" hidden="1" x14ac:dyDescent="0.2">
      <c r="DD88" s="386"/>
      <c r="DE88" s="386"/>
    </row>
    <row r="89" spans="2:109" ht="13.2" hidden="1" x14ac:dyDescent="0.2">
      <c r="DD89" s="386"/>
      <c r="DE89" s="386"/>
    </row>
    <row r="90" spans="2:109" ht="13.2" hidden="1" x14ac:dyDescent="0.2">
      <c r="DD90" s="386"/>
      <c r="DE90" s="386"/>
    </row>
    <row r="91" spans="2:109" ht="13.2" hidden="1" x14ac:dyDescent="0.2">
      <c r="DD91" s="386"/>
      <c r="DE91" s="386"/>
    </row>
    <row r="92" spans="2:109" ht="13.5" hidden="1" customHeight="1" x14ac:dyDescent="0.2">
      <c r="DD92" s="386"/>
      <c r="DE92" s="386"/>
    </row>
    <row r="93" spans="2:109" ht="13.5" hidden="1" customHeight="1" x14ac:dyDescent="0.2">
      <c r="DD93" s="386"/>
      <c r="DE93" s="386"/>
    </row>
    <row r="94" spans="2:109" ht="13.5" hidden="1" customHeight="1" x14ac:dyDescent="0.2">
      <c r="DD94" s="386"/>
      <c r="DE94" s="386"/>
    </row>
    <row r="95" spans="2:109" ht="13.5" hidden="1" customHeight="1" x14ac:dyDescent="0.2">
      <c r="DD95" s="386"/>
      <c r="DE95" s="386"/>
    </row>
    <row r="96" spans="2:109" ht="13.5" hidden="1" customHeight="1" x14ac:dyDescent="0.2">
      <c r="DD96" s="386"/>
      <c r="DE96" s="386"/>
    </row>
    <row r="97" s="386" customFormat="1" ht="13.5" hidden="1" customHeight="1" x14ac:dyDescent="0.2"/>
    <row r="98" s="386" customFormat="1" ht="13.5" hidden="1" customHeight="1" x14ac:dyDescent="0.2"/>
    <row r="99" s="386" customFormat="1" ht="13.5" hidden="1" customHeight="1" x14ac:dyDescent="0.2"/>
    <row r="100" s="386" customFormat="1" ht="13.5" hidden="1" customHeight="1" x14ac:dyDescent="0.2"/>
    <row r="101" s="386" customFormat="1" ht="13.5" hidden="1" customHeight="1" x14ac:dyDescent="0.2"/>
    <row r="102" s="386" customFormat="1" ht="13.5" hidden="1" customHeight="1" x14ac:dyDescent="0.2"/>
    <row r="103" s="386" customFormat="1" ht="13.5" hidden="1" customHeight="1" x14ac:dyDescent="0.2"/>
    <row r="104" s="386" customFormat="1" ht="13.5" hidden="1" customHeight="1" x14ac:dyDescent="0.2"/>
    <row r="105" s="386" customFormat="1" ht="13.5" hidden="1" customHeight="1" x14ac:dyDescent="0.2"/>
    <row r="106" s="386" customFormat="1" ht="13.5" hidden="1" customHeight="1" x14ac:dyDescent="0.2"/>
    <row r="107" s="386" customFormat="1" ht="13.5" hidden="1" customHeight="1" x14ac:dyDescent="0.2"/>
    <row r="108" s="386" customFormat="1" ht="13.5" hidden="1" customHeight="1" x14ac:dyDescent="0.2"/>
    <row r="109" s="386" customFormat="1" ht="13.5" hidden="1" customHeight="1" x14ac:dyDescent="0.2"/>
    <row r="110" s="386" customFormat="1" ht="13.5" hidden="1" customHeight="1" x14ac:dyDescent="0.2"/>
    <row r="111" s="386" customFormat="1" ht="13.5" hidden="1" customHeight="1" x14ac:dyDescent="0.2"/>
    <row r="112" s="386" customFormat="1" ht="13.5" hidden="1" customHeight="1" x14ac:dyDescent="0.2"/>
    <row r="113" s="386" customFormat="1" ht="13.5" hidden="1" customHeight="1" x14ac:dyDescent="0.2"/>
    <row r="114" s="386" customFormat="1" ht="13.5" hidden="1" customHeight="1" x14ac:dyDescent="0.2"/>
    <row r="115" s="386" customFormat="1" ht="13.5" hidden="1" customHeight="1" x14ac:dyDescent="0.2"/>
    <row r="116" s="386" customFormat="1" ht="13.5" hidden="1" customHeight="1" x14ac:dyDescent="0.2"/>
    <row r="117" s="386" customFormat="1" ht="13.5" hidden="1" customHeight="1" x14ac:dyDescent="0.2"/>
    <row r="118" s="386" customFormat="1" ht="13.5" hidden="1" customHeight="1" x14ac:dyDescent="0.2"/>
    <row r="119" s="386" customFormat="1" ht="13.5" hidden="1" customHeight="1" x14ac:dyDescent="0.2"/>
    <row r="120" s="386" customFormat="1" ht="13.5" hidden="1" customHeight="1" x14ac:dyDescent="0.2"/>
    <row r="121" s="386" customFormat="1" ht="13.5" hidden="1" customHeight="1" x14ac:dyDescent="0.2"/>
    <row r="122" s="386" customFormat="1" ht="13.5" hidden="1" customHeight="1" x14ac:dyDescent="0.2"/>
    <row r="123" s="386" customFormat="1" ht="13.5" hidden="1" customHeight="1" x14ac:dyDescent="0.2"/>
    <row r="124" s="386" customFormat="1" ht="13.5" hidden="1" customHeight="1" x14ac:dyDescent="0.2"/>
    <row r="125" s="386" customFormat="1" ht="13.5" hidden="1" customHeight="1" x14ac:dyDescent="0.2"/>
    <row r="126" s="386" customFormat="1" ht="13.5" hidden="1" customHeight="1" x14ac:dyDescent="0.2"/>
    <row r="127" s="386" customFormat="1" ht="13.5" hidden="1" customHeight="1" x14ac:dyDescent="0.2"/>
    <row r="128" s="386" customFormat="1" ht="13.5" hidden="1" customHeight="1" x14ac:dyDescent="0.2"/>
    <row r="129" s="386" customFormat="1" ht="13.5" hidden="1" customHeight="1" x14ac:dyDescent="0.2"/>
    <row r="130" s="386" customFormat="1" ht="13.5" hidden="1" customHeight="1" x14ac:dyDescent="0.2"/>
    <row r="131" s="386" customFormat="1" ht="13.5" hidden="1" customHeight="1" x14ac:dyDescent="0.2"/>
    <row r="132" s="386" customFormat="1" ht="13.5" hidden="1" customHeight="1" x14ac:dyDescent="0.2"/>
    <row r="133" s="386" customFormat="1" ht="13.5" hidden="1" customHeight="1" x14ac:dyDescent="0.2"/>
    <row r="134" s="386" customFormat="1" ht="13.5" hidden="1" customHeight="1" x14ac:dyDescent="0.2"/>
    <row r="135" s="386" customFormat="1" ht="13.5" hidden="1" customHeight="1" x14ac:dyDescent="0.2"/>
    <row r="136" s="386" customFormat="1" ht="13.5" hidden="1" customHeight="1" x14ac:dyDescent="0.2"/>
    <row r="137" s="386" customFormat="1" ht="13.5" hidden="1" customHeight="1" x14ac:dyDescent="0.2"/>
    <row r="138" s="386" customFormat="1" ht="13.5" hidden="1" customHeight="1" x14ac:dyDescent="0.2"/>
    <row r="139" s="386" customFormat="1" ht="13.5" hidden="1" customHeight="1" x14ac:dyDescent="0.2"/>
    <row r="140" s="386" customFormat="1" ht="13.5" hidden="1" customHeight="1" x14ac:dyDescent="0.2"/>
    <row r="141" s="386" customFormat="1" ht="13.5" hidden="1" customHeight="1" x14ac:dyDescent="0.2"/>
    <row r="142" s="386" customFormat="1" ht="13.5" hidden="1" customHeight="1" x14ac:dyDescent="0.2"/>
    <row r="143" s="386" customFormat="1" ht="13.5" hidden="1" customHeight="1" x14ac:dyDescent="0.2"/>
    <row r="144" s="386" customFormat="1" ht="13.5" hidden="1" customHeight="1" x14ac:dyDescent="0.2"/>
    <row r="145" s="386" customFormat="1" ht="13.5" hidden="1" customHeight="1" x14ac:dyDescent="0.2"/>
    <row r="146" s="386" customFormat="1" ht="13.5" hidden="1" customHeight="1" x14ac:dyDescent="0.2"/>
    <row r="147" s="386" customFormat="1" ht="13.5" hidden="1" customHeight="1" x14ac:dyDescent="0.2"/>
    <row r="148" s="386" customFormat="1" ht="13.5" hidden="1" customHeight="1" x14ac:dyDescent="0.2"/>
    <row r="149" s="386" customFormat="1" ht="13.5" hidden="1" customHeight="1" x14ac:dyDescent="0.2"/>
    <row r="150" s="386" customFormat="1" ht="13.5" hidden="1" customHeight="1" x14ac:dyDescent="0.2"/>
    <row r="151" s="386" customFormat="1" ht="13.5" hidden="1" customHeight="1" x14ac:dyDescent="0.2"/>
    <row r="152" s="386" customFormat="1" ht="13.5" hidden="1" customHeight="1" x14ac:dyDescent="0.2"/>
    <row r="153" s="386" customFormat="1" ht="13.5" hidden="1" customHeight="1" x14ac:dyDescent="0.2"/>
    <row r="154" s="386" customFormat="1" ht="13.5" hidden="1" customHeight="1" x14ac:dyDescent="0.2"/>
    <row r="155" s="386" customFormat="1" ht="13.5" hidden="1" customHeight="1" x14ac:dyDescent="0.2"/>
    <row r="156" s="386" customFormat="1" ht="13.5" hidden="1" customHeight="1" x14ac:dyDescent="0.2"/>
    <row r="157" s="386" customFormat="1" ht="13.5" hidden="1" customHeight="1" x14ac:dyDescent="0.2"/>
    <row r="158" s="386" customFormat="1" ht="13.5" hidden="1" customHeight="1" x14ac:dyDescent="0.2"/>
    <row r="159" s="386" customFormat="1" ht="13.5" hidden="1" customHeight="1" x14ac:dyDescent="0.2"/>
    <row r="160" s="386" customFormat="1" ht="13.5" hidden="1" customHeight="1" x14ac:dyDescent="0.2"/>
  </sheetData>
  <sheetProtection algorithmName="SHA-512" hashValue="maycfwIQtCUwKbdqDDmY09tN0+zb3ndrhKy9cl6JxxC8hTdUCP8yAp+ybKFnKVBFsxOVMZSkeIH2R3UA+YF/nA==" saltValue="bziAGnlDFJZ5UUk+ch6GqQ=="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N53:CU54"/>
    <mergeCell ref="I51:J52"/>
    <mergeCell ref="K51:K52"/>
    <mergeCell ref="L51:L52"/>
    <mergeCell ref="M51:M52"/>
    <mergeCell ref="N51:N52"/>
    <mergeCell ref="I57:J58"/>
    <mergeCell ref="AN55:BA58"/>
    <mergeCell ref="BB55:BO56"/>
    <mergeCell ref="BP55:BW56"/>
    <mergeCell ref="CF51:CM52"/>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612</v>
      </c>
    </row>
  </sheetData>
  <sheetProtection algorithmName="SHA-512" hashValue="ypBZHfcgDztK4npSfygPFSRagEkpBrcWiGP41XrNUEpZaXCsxuYVDqSQ9No3gmUjj2y98daDpsjZzTAmwgUtqw==" saltValue="s6SErJs5RgE6UC+EIsfyG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506</v>
      </c>
    </row>
  </sheetData>
  <sheetProtection algorithmName="SHA-512" hashValue="xatlpXGmmJ1U5oJ0w1zZ8q6Lbq1dpFovBgA/a2pZ3A9ERZ335Wj2mJLrDFjc98XnLJTEdjhNSvhfeN3AbYa/PA==" saltValue="5qtOzfj9mw73ITP7K0vBG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53</v>
      </c>
      <c r="E2" s="155"/>
      <c r="F2" s="156" t="s">
        <v>557</v>
      </c>
      <c r="G2" s="157"/>
      <c r="H2" s="158"/>
    </row>
    <row r="3" spans="1:8" x14ac:dyDescent="0.2">
      <c r="A3" s="154" t="s">
        <v>550</v>
      </c>
      <c r="B3" s="159"/>
      <c r="C3" s="160"/>
      <c r="D3" s="161">
        <v>53795</v>
      </c>
      <c r="E3" s="162"/>
      <c r="F3" s="163">
        <v>75972</v>
      </c>
      <c r="G3" s="164"/>
      <c r="H3" s="165"/>
    </row>
    <row r="4" spans="1:8" x14ac:dyDescent="0.2">
      <c r="A4" s="166"/>
      <c r="B4" s="167"/>
      <c r="C4" s="168"/>
      <c r="D4" s="169">
        <v>20286</v>
      </c>
      <c r="E4" s="170"/>
      <c r="F4" s="171">
        <v>40712</v>
      </c>
      <c r="G4" s="172"/>
      <c r="H4" s="173"/>
    </row>
    <row r="5" spans="1:8" x14ac:dyDescent="0.2">
      <c r="A5" s="154" t="s">
        <v>552</v>
      </c>
      <c r="B5" s="159"/>
      <c r="C5" s="160"/>
      <c r="D5" s="161">
        <v>64501</v>
      </c>
      <c r="E5" s="162"/>
      <c r="F5" s="163">
        <v>79466</v>
      </c>
      <c r="G5" s="164"/>
      <c r="H5" s="165"/>
    </row>
    <row r="6" spans="1:8" x14ac:dyDescent="0.2">
      <c r="A6" s="166"/>
      <c r="B6" s="167"/>
      <c r="C6" s="168"/>
      <c r="D6" s="169">
        <v>28129</v>
      </c>
      <c r="E6" s="170"/>
      <c r="F6" s="171">
        <v>44645</v>
      </c>
      <c r="G6" s="172"/>
      <c r="H6" s="173"/>
    </row>
    <row r="7" spans="1:8" x14ac:dyDescent="0.2">
      <c r="A7" s="154" t="s">
        <v>553</v>
      </c>
      <c r="B7" s="159"/>
      <c r="C7" s="160"/>
      <c r="D7" s="161">
        <v>96294</v>
      </c>
      <c r="E7" s="162"/>
      <c r="F7" s="163">
        <v>90072</v>
      </c>
      <c r="G7" s="164"/>
      <c r="H7" s="165"/>
    </row>
    <row r="8" spans="1:8" x14ac:dyDescent="0.2">
      <c r="A8" s="166"/>
      <c r="B8" s="167"/>
      <c r="C8" s="168"/>
      <c r="D8" s="169">
        <v>55729</v>
      </c>
      <c r="E8" s="170"/>
      <c r="F8" s="171">
        <v>46083</v>
      </c>
      <c r="G8" s="172"/>
      <c r="H8" s="173"/>
    </row>
    <row r="9" spans="1:8" x14ac:dyDescent="0.2">
      <c r="A9" s="154" t="s">
        <v>554</v>
      </c>
      <c r="B9" s="159"/>
      <c r="C9" s="160"/>
      <c r="D9" s="161">
        <v>69108</v>
      </c>
      <c r="E9" s="162"/>
      <c r="F9" s="163">
        <v>88328</v>
      </c>
      <c r="G9" s="164"/>
      <c r="H9" s="165"/>
    </row>
    <row r="10" spans="1:8" x14ac:dyDescent="0.2">
      <c r="A10" s="166"/>
      <c r="B10" s="167"/>
      <c r="C10" s="168"/>
      <c r="D10" s="169">
        <v>44469</v>
      </c>
      <c r="E10" s="170"/>
      <c r="F10" s="171">
        <v>49013</v>
      </c>
      <c r="G10" s="172"/>
      <c r="H10" s="173"/>
    </row>
    <row r="11" spans="1:8" x14ac:dyDescent="0.2">
      <c r="A11" s="154" t="s">
        <v>555</v>
      </c>
      <c r="B11" s="159"/>
      <c r="C11" s="160"/>
      <c r="D11" s="161">
        <v>83632</v>
      </c>
      <c r="E11" s="162"/>
      <c r="F11" s="163">
        <v>103390</v>
      </c>
      <c r="G11" s="164"/>
      <c r="H11" s="165"/>
    </row>
    <row r="12" spans="1:8" x14ac:dyDescent="0.2">
      <c r="A12" s="166"/>
      <c r="B12" s="167"/>
      <c r="C12" s="174"/>
      <c r="D12" s="169">
        <v>51599</v>
      </c>
      <c r="E12" s="170"/>
      <c r="F12" s="171">
        <v>51269</v>
      </c>
      <c r="G12" s="172"/>
      <c r="H12" s="173"/>
    </row>
    <row r="13" spans="1:8" x14ac:dyDescent="0.2">
      <c r="A13" s="154"/>
      <c r="B13" s="159"/>
      <c r="C13" s="175"/>
      <c r="D13" s="176">
        <v>73466</v>
      </c>
      <c r="E13" s="177"/>
      <c r="F13" s="178">
        <v>87446</v>
      </c>
      <c r="G13" s="179"/>
      <c r="H13" s="165"/>
    </row>
    <row r="14" spans="1:8" x14ac:dyDescent="0.2">
      <c r="A14" s="166"/>
      <c r="B14" s="167"/>
      <c r="C14" s="168"/>
      <c r="D14" s="169">
        <v>40042</v>
      </c>
      <c r="E14" s="170"/>
      <c r="F14" s="171">
        <v>46344</v>
      </c>
      <c r="G14" s="172"/>
      <c r="H14" s="173"/>
    </row>
    <row r="17" spans="1:11" x14ac:dyDescent="0.2">
      <c r="A17" s="150" t="s">
        <v>54</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55</v>
      </c>
      <c r="B19" s="180">
        <f>ROUND(VALUE(SUBSTITUTE(実質収支比率等に係る経年分析!F$48,"▲","-")),2)</f>
        <v>14.13</v>
      </c>
      <c r="C19" s="180">
        <f>ROUND(VALUE(SUBSTITUTE(実質収支比率等に係る経年分析!G$48,"▲","-")),2)</f>
        <v>12.01</v>
      </c>
      <c r="D19" s="180">
        <f>ROUND(VALUE(SUBSTITUTE(実質収支比率等に係る経年分析!H$48,"▲","-")),2)</f>
        <v>12.49</v>
      </c>
      <c r="E19" s="180">
        <f>ROUND(VALUE(SUBSTITUTE(実質収支比率等に係る経年分析!I$48,"▲","-")),2)</f>
        <v>12.43</v>
      </c>
      <c r="F19" s="180">
        <f>ROUND(VALUE(SUBSTITUTE(実質収支比率等に係る経年分析!J$48,"▲","-")),2)</f>
        <v>14.22</v>
      </c>
    </row>
    <row r="20" spans="1:11" x14ac:dyDescent="0.2">
      <c r="A20" s="180" t="s">
        <v>56</v>
      </c>
      <c r="B20" s="180">
        <f>ROUND(VALUE(SUBSTITUTE(実質収支比率等に係る経年分析!F$47,"▲","-")),2)</f>
        <v>25.35</v>
      </c>
      <c r="C20" s="180">
        <f>ROUND(VALUE(SUBSTITUTE(実質収支比率等に係る経年分析!G$47,"▲","-")),2)</f>
        <v>26.9</v>
      </c>
      <c r="D20" s="180">
        <f>ROUND(VALUE(SUBSTITUTE(実質収支比率等に係る経年分析!H$47,"▲","-")),2)</f>
        <v>27.77</v>
      </c>
      <c r="E20" s="180">
        <f>ROUND(VALUE(SUBSTITUTE(実質収支比率等に係る経年分析!I$47,"▲","-")),2)</f>
        <v>27.98</v>
      </c>
      <c r="F20" s="180">
        <f>ROUND(VALUE(SUBSTITUTE(実質収支比率等に係る経年分析!J$47,"▲","-")),2)</f>
        <v>25.8</v>
      </c>
    </row>
    <row r="21" spans="1:11" x14ac:dyDescent="0.2">
      <c r="A21" s="180" t="s">
        <v>57</v>
      </c>
      <c r="B21" s="180">
        <f>IF(ISNUMBER(VALUE(SUBSTITUTE(実質収支比率等に係る経年分析!F$49,"▲","-"))),ROUND(VALUE(SUBSTITUTE(実質収支比率等に係る経年分析!F$49,"▲","-")),2),NA())</f>
        <v>15.78</v>
      </c>
      <c r="C21" s="180">
        <f>IF(ISNUMBER(VALUE(SUBSTITUTE(実質収支比率等に係る経年分析!G$49,"▲","-"))),ROUND(VALUE(SUBSTITUTE(実質収支比率等に係る経年分析!G$49,"▲","-")),2),NA())</f>
        <v>6.42</v>
      </c>
      <c r="D21" s="180">
        <f>IF(ISNUMBER(VALUE(SUBSTITUTE(実質収支比率等に係る経年分析!H$49,"▲","-"))),ROUND(VALUE(SUBSTITUTE(実質収支比率等に係る経年分析!H$49,"▲","-")),2),NA())</f>
        <v>3.71</v>
      </c>
      <c r="E21" s="180">
        <f>IF(ISNUMBER(VALUE(SUBSTITUTE(実質収支比率等に係る経年分析!I$49,"▲","-"))),ROUND(VALUE(SUBSTITUTE(実質収支比率等に係る経年分析!I$49,"▲","-")),2),NA())</f>
        <v>0.33</v>
      </c>
      <c r="F21" s="180">
        <f>IF(ISNUMBER(VALUE(SUBSTITUTE(実質収支比率等に係る経年分析!J$49,"▲","-"))),ROUND(VALUE(SUBSTITUTE(実質収支比率等に係る経年分析!J$49,"▲","-")),2),NA())</f>
        <v>-2.0099999999999998</v>
      </c>
    </row>
    <row r="24" spans="1:11" x14ac:dyDescent="0.2">
      <c r="A24" s="150" t="s">
        <v>58</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59</v>
      </c>
      <c r="C26" s="181" t="s">
        <v>60</v>
      </c>
      <c r="D26" s="181" t="s">
        <v>59</v>
      </c>
      <c r="E26" s="181" t="s">
        <v>60</v>
      </c>
      <c r="F26" s="181" t="s">
        <v>59</v>
      </c>
      <c r="G26" s="181" t="s">
        <v>60</v>
      </c>
      <c r="H26" s="181" t="s">
        <v>59</v>
      </c>
      <c r="I26" s="181" t="s">
        <v>60</v>
      </c>
      <c r="J26" s="181" t="s">
        <v>59</v>
      </c>
      <c r="K26" s="181" t="s">
        <v>60</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7.0000000000000007E-2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下部奥の湯温泉事業特別会計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2">
      <c r="A30" s="181" t="str">
        <f>IF(連結実質赤字比率に係る赤字・黒字の構成分析!C$40="",NA(),連結実質赤字比率に係る赤字・黒字の構成分析!C$40)</f>
        <v>農業集落排水事業等特別会計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2">
      <c r="A31" s="181" t="str">
        <f>IF(連結実質赤字比率に係る赤字・黒字の構成分析!C$39="",NA(),連結実質赤字比率に係る赤字・黒字の構成分析!C$39)</f>
        <v>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2">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0.01</v>
      </c>
    </row>
    <row r="33" spans="1:16" x14ac:dyDescent="0.2">
      <c r="A33" s="181" t="str">
        <f>IF(連結実質赤字比率に係る赤字・黒字の構成分析!C$37="",NA(),連結実質赤字比率に係る赤字・黒字の構成分析!C$37)</f>
        <v>簡易水道事業特別会計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0.31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0.01</v>
      </c>
    </row>
    <row r="34" spans="1:16" x14ac:dyDescent="0.2">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2.62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2.0699999999999998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2.35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0.36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0.64</v>
      </c>
    </row>
    <row r="35" spans="1:16" x14ac:dyDescent="0.2">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1.1299999999999999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1.33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0.88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1.64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2.16</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14.13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12.01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12.48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12.42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14.22</v>
      </c>
    </row>
    <row r="39" spans="1:16" x14ac:dyDescent="0.2">
      <c r="A39" s="150" t="s">
        <v>61</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62</v>
      </c>
      <c r="C41" s="182"/>
      <c r="D41" s="182" t="s">
        <v>63</v>
      </c>
      <c r="E41" s="182" t="s">
        <v>62</v>
      </c>
      <c r="F41" s="182"/>
      <c r="G41" s="182" t="s">
        <v>63</v>
      </c>
      <c r="H41" s="182" t="s">
        <v>62</v>
      </c>
      <c r="I41" s="182"/>
      <c r="J41" s="182" t="s">
        <v>63</v>
      </c>
      <c r="K41" s="182" t="s">
        <v>62</v>
      </c>
      <c r="L41" s="182"/>
      <c r="M41" s="182" t="s">
        <v>63</v>
      </c>
      <c r="N41" s="182" t="s">
        <v>62</v>
      </c>
      <c r="O41" s="182"/>
      <c r="P41" s="182" t="s">
        <v>63</v>
      </c>
    </row>
    <row r="42" spans="1:16" x14ac:dyDescent="0.2">
      <c r="A42" s="182" t="s">
        <v>64</v>
      </c>
      <c r="B42" s="182"/>
      <c r="C42" s="182"/>
      <c r="D42" s="182">
        <f>'実質公債費比率（分子）の構造'!K$52</f>
        <v>1254</v>
      </c>
      <c r="E42" s="182"/>
      <c r="F42" s="182"/>
      <c r="G42" s="182">
        <f>'実質公債費比率（分子）の構造'!L$52</f>
        <v>1132</v>
      </c>
      <c r="H42" s="182"/>
      <c r="I42" s="182"/>
      <c r="J42" s="182">
        <f>'実質公債費比率（分子）の構造'!M$52</f>
        <v>1110</v>
      </c>
      <c r="K42" s="182"/>
      <c r="L42" s="182"/>
      <c r="M42" s="182">
        <f>'実質公債費比率（分子）の構造'!N$52</f>
        <v>1148</v>
      </c>
      <c r="N42" s="182"/>
      <c r="O42" s="182"/>
      <c r="P42" s="182">
        <f>'実質公債費比率（分子）の構造'!O$52</f>
        <v>1043</v>
      </c>
    </row>
    <row r="43" spans="1:16" x14ac:dyDescent="0.2">
      <c r="A43" s="182" t="s">
        <v>65</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66</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2">
      <c r="A45" s="182" t="s">
        <v>67</v>
      </c>
      <c r="B45" s="182">
        <f>'実質公債費比率（分子）の構造'!K$49</f>
        <v>35</v>
      </c>
      <c r="C45" s="182"/>
      <c r="D45" s="182"/>
      <c r="E45" s="182">
        <f>'実質公債費比率（分子）の構造'!L$49</f>
        <v>37</v>
      </c>
      <c r="F45" s="182"/>
      <c r="G45" s="182"/>
      <c r="H45" s="182">
        <f>'実質公債費比率（分子）の構造'!M$49</f>
        <v>38</v>
      </c>
      <c r="I45" s="182"/>
      <c r="J45" s="182"/>
      <c r="K45" s="182">
        <f>'実質公債費比率（分子）の構造'!N$49</f>
        <v>33</v>
      </c>
      <c r="L45" s="182"/>
      <c r="M45" s="182"/>
      <c r="N45" s="182">
        <f>'実質公債費比率（分子）の構造'!O$49</f>
        <v>34</v>
      </c>
      <c r="O45" s="182"/>
      <c r="P45" s="182"/>
    </row>
    <row r="46" spans="1:16" x14ac:dyDescent="0.2">
      <c r="A46" s="182" t="s">
        <v>68</v>
      </c>
      <c r="B46" s="182">
        <f>'実質公債費比率（分子）の構造'!K$48</f>
        <v>476</v>
      </c>
      <c r="C46" s="182"/>
      <c r="D46" s="182"/>
      <c r="E46" s="182">
        <f>'実質公債費比率（分子）の構造'!L$48</f>
        <v>513</v>
      </c>
      <c r="F46" s="182"/>
      <c r="G46" s="182"/>
      <c r="H46" s="182">
        <f>'実質公債費比率（分子）の構造'!M$48</f>
        <v>505</v>
      </c>
      <c r="I46" s="182"/>
      <c r="J46" s="182"/>
      <c r="K46" s="182">
        <f>'実質公債費比率（分子）の構造'!N$48</f>
        <v>518</v>
      </c>
      <c r="L46" s="182"/>
      <c r="M46" s="182"/>
      <c r="N46" s="182">
        <f>'実質公債費比率（分子）の構造'!O$48</f>
        <v>490</v>
      </c>
      <c r="O46" s="182"/>
      <c r="P46" s="182"/>
    </row>
    <row r="47" spans="1:16" x14ac:dyDescent="0.2">
      <c r="A47" s="182" t="s">
        <v>69</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70</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71</v>
      </c>
      <c r="B49" s="182">
        <f>'実質公債費比率（分子）の構造'!K$45</f>
        <v>740</v>
      </c>
      <c r="C49" s="182"/>
      <c r="D49" s="182"/>
      <c r="E49" s="182">
        <f>'実質公債費比率（分子）の構造'!L$45</f>
        <v>528</v>
      </c>
      <c r="F49" s="182"/>
      <c r="G49" s="182"/>
      <c r="H49" s="182">
        <f>'実質公債費比率（分子）の構造'!M$45</f>
        <v>454</v>
      </c>
      <c r="I49" s="182"/>
      <c r="J49" s="182"/>
      <c r="K49" s="182">
        <f>'実質公債費比率（分子）の構造'!N$45</f>
        <v>484</v>
      </c>
      <c r="L49" s="182"/>
      <c r="M49" s="182"/>
      <c r="N49" s="182">
        <f>'実質公債費比率（分子）の構造'!O$45</f>
        <v>404</v>
      </c>
      <c r="O49" s="182"/>
      <c r="P49" s="182"/>
    </row>
    <row r="50" spans="1:16" x14ac:dyDescent="0.2">
      <c r="A50" s="182" t="s">
        <v>72</v>
      </c>
      <c r="B50" s="182" t="e">
        <f>NA()</f>
        <v>#N/A</v>
      </c>
      <c r="C50" s="182">
        <f>IF(ISNUMBER('実質公債費比率（分子）の構造'!K$53),'実質公債費比率（分子）の構造'!K$53,NA())</f>
        <v>-3</v>
      </c>
      <c r="D50" s="182" t="e">
        <f>NA()</f>
        <v>#N/A</v>
      </c>
      <c r="E50" s="182" t="e">
        <f>NA()</f>
        <v>#N/A</v>
      </c>
      <c r="F50" s="182">
        <f>IF(ISNUMBER('実質公債費比率（分子）の構造'!L$53),'実質公債費比率（分子）の構造'!L$53,NA())</f>
        <v>-54</v>
      </c>
      <c r="G50" s="182" t="e">
        <f>NA()</f>
        <v>#N/A</v>
      </c>
      <c r="H50" s="182" t="e">
        <f>NA()</f>
        <v>#N/A</v>
      </c>
      <c r="I50" s="182">
        <f>IF(ISNUMBER('実質公債費比率（分子）の構造'!M$53),'実質公債費比率（分子）の構造'!M$53,NA())</f>
        <v>-113</v>
      </c>
      <c r="J50" s="182" t="e">
        <f>NA()</f>
        <v>#N/A</v>
      </c>
      <c r="K50" s="182" t="e">
        <f>NA()</f>
        <v>#N/A</v>
      </c>
      <c r="L50" s="182">
        <f>IF(ISNUMBER('実質公債費比率（分子）の構造'!N$53),'実質公債費比率（分子）の構造'!N$53,NA())</f>
        <v>-113</v>
      </c>
      <c r="M50" s="182" t="e">
        <f>NA()</f>
        <v>#N/A</v>
      </c>
      <c r="N50" s="182" t="e">
        <f>NA()</f>
        <v>#N/A</v>
      </c>
      <c r="O50" s="182">
        <f>IF(ISNUMBER('実質公債費比率（分子）の構造'!O$53),'実質公債費比率（分子）の構造'!O$53,NA())</f>
        <v>-115</v>
      </c>
      <c r="P50" s="182" t="e">
        <f>NA()</f>
        <v>#N/A</v>
      </c>
    </row>
    <row r="53" spans="1:16" x14ac:dyDescent="0.2">
      <c r="A53" s="150" t="s">
        <v>73</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74</v>
      </c>
      <c r="C55" s="181"/>
      <c r="D55" s="181" t="s">
        <v>75</v>
      </c>
      <c r="E55" s="181" t="s">
        <v>74</v>
      </c>
      <c r="F55" s="181"/>
      <c r="G55" s="181" t="s">
        <v>75</v>
      </c>
      <c r="H55" s="181" t="s">
        <v>74</v>
      </c>
      <c r="I55" s="181"/>
      <c r="J55" s="181" t="s">
        <v>75</v>
      </c>
      <c r="K55" s="181" t="s">
        <v>74</v>
      </c>
      <c r="L55" s="181"/>
      <c r="M55" s="181" t="s">
        <v>75</v>
      </c>
      <c r="N55" s="181" t="s">
        <v>74</v>
      </c>
      <c r="O55" s="181"/>
      <c r="P55" s="181" t="s">
        <v>75</v>
      </c>
    </row>
    <row r="56" spans="1:16" x14ac:dyDescent="0.2">
      <c r="A56" s="181" t="s">
        <v>44</v>
      </c>
      <c r="B56" s="181"/>
      <c r="C56" s="181"/>
      <c r="D56" s="181">
        <f>'将来負担比率（分子）の構造'!I$52</f>
        <v>10133</v>
      </c>
      <c r="E56" s="181"/>
      <c r="F56" s="181"/>
      <c r="G56" s="181">
        <f>'将来負担比率（分子）の構造'!J$52</f>
        <v>9889</v>
      </c>
      <c r="H56" s="181"/>
      <c r="I56" s="181"/>
      <c r="J56" s="181">
        <f>'将来負担比率（分子）の構造'!K$52</f>
        <v>9970</v>
      </c>
      <c r="K56" s="181"/>
      <c r="L56" s="181"/>
      <c r="M56" s="181">
        <f>'将来負担比率（分子）の構造'!L$52</f>
        <v>9925</v>
      </c>
      <c r="N56" s="181"/>
      <c r="O56" s="181"/>
      <c r="P56" s="181">
        <f>'将来負担比率（分子）の構造'!M$52</f>
        <v>9936</v>
      </c>
    </row>
    <row r="57" spans="1:16" x14ac:dyDescent="0.2">
      <c r="A57" s="181" t="s">
        <v>43</v>
      </c>
      <c r="B57" s="181"/>
      <c r="C57" s="181"/>
      <c r="D57" s="181">
        <f>'将来負担比率（分子）の構造'!I$51</f>
        <v>302</v>
      </c>
      <c r="E57" s="181"/>
      <c r="F57" s="181"/>
      <c r="G57" s="181">
        <f>'将来負担比率（分子）の構造'!J$51</f>
        <v>270</v>
      </c>
      <c r="H57" s="181"/>
      <c r="I57" s="181"/>
      <c r="J57" s="181">
        <f>'将来負担比率（分子）の構造'!K$51</f>
        <v>229</v>
      </c>
      <c r="K57" s="181"/>
      <c r="L57" s="181"/>
      <c r="M57" s="181">
        <f>'将来負担比率（分子）の構造'!L$51</f>
        <v>187</v>
      </c>
      <c r="N57" s="181"/>
      <c r="O57" s="181"/>
      <c r="P57" s="181">
        <f>'将来負担比率（分子）の構造'!M$51</f>
        <v>133</v>
      </c>
    </row>
    <row r="58" spans="1:16" x14ac:dyDescent="0.2">
      <c r="A58" s="181" t="s">
        <v>42</v>
      </c>
      <c r="B58" s="181"/>
      <c r="C58" s="181"/>
      <c r="D58" s="181">
        <f>'将来負担比率（分子）の構造'!I$50</f>
        <v>5497</v>
      </c>
      <c r="E58" s="181"/>
      <c r="F58" s="181"/>
      <c r="G58" s="181">
        <f>'将来負担比率（分子）の構造'!J$50</f>
        <v>5829</v>
      </c>
      <c r="H58" s="181"/>
      <c r="I58" s="181"/>
      <c r="J58" s="181">
        <f>'将来負担比率（分子）の構造'!K$50</f>
        <v>6211</v>
      </c>
      <c r="K58" s="181"/>
      <c r="L58" s="181"/>
      <c r="M58" s="181">
        <f>'将来負担比率（分子）の構造'!L$50</f>
        <v>6551</v>
      </c>
      <c r="N58" s="181"/>
      <c r="O58" s="181"/>
      <c r="P58" s="181">
        <f>'将来負担比率（分子）の構造'!M$50</f>
        <v>6685</v>
      </c>
    </row>
    <row r="59" spans="1:16" x14ac:dyDescent="0.2">
      <c r="A59" s="181" t="s">
        <v>40</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39</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37</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36</v>
      </c>
      <c r="B62" s="181">
        <f>'将来負担比率（分子）の構造'!I$45</f>
        <v>2480</v>
      </c>
      <c r="C62" s="181"/>
      <c r="D62" s="181"/>
      <c r="E62" s="181">
        <f>'将来負担比率（分子）の構造'!J$45</f>
        <v>2533</v>
      </c>
      <c r="F62" s="181"/>
      <c r="G62" s="181"/>
      <c r="H62" s="181">
        <f>'将来負担比率（分子）の構造'!K$45</f>
        <v>2665</v>
      </c>
      <c r="I62" s="181"/>
      <c r="J62" s="181"/>
      <c r="K62" s="181">
        <f>'将来負担比率（分子）の構造'!L$45</f>
        <v>2638</v>
      </c>
      <c r="L62" s="181"/>
      <c r="M62" s="181"/>
      <c r="N62" s="181">
        <f>'将来負担比率（分子）の構造'!M$45</f>
        <v>2621</v>
      </c>
      <c r="O62" s="181"/>
      <c r="P62" s="181"/>
    </row>
    <row r="63" spans="1:16" x14ac:dyDescent="0.2">
      <c r="A63" s="181" t="s">
        <v>35</v>
      </c>
      <c r="B63" s="181">
        <f>'将来負担比率（分子）の構造'!I$44</f>
        <v>567</v>
      </c>
      <c r="C63" s="181"/>
      <c r="D63" s="181"/>
      <c r="E63" s="181">
        <f>'将来負担比率（分子）の構造'!J$44</f>
        <v>446</v>
      </c>
      <c r="F63" s="181"/>
      <c r="G63" s="181"/>
      <c r="H63" s="181">
        <f>'将来負担比率（分子）の構造'!K$44</f>
        <v>404</v>
      </c>
      <c r="I63" s="181"/>
      <c r="J63" s="181"/>
      <c r="K63" s="181">
        <f>'将来負担比率（分子）の構造'!L$44</f>
        <v>430</v>
      </c>
      <c r="L63" s="181"/>
      <c r="M63" s="181"/>
      <c r="N63" s="181">
        <f>'将来負担比率（分子）の構造'!M$44</f>
        <v>385</v>
      </c>
      <c r="O63" s="181"/>
      <c r="P63" s="181"/>
    </row>
    <row r="64" spans="1:16" x14ac:dyDescent="0.2">
      <c r="A64" s="181" t="s">
        <v>34</v>
      </c>
      <c r="B64" s="181">
        <f>'将来負担比率（分子）の構造'!I$43</f>
        <v>5030</v>
      </c>
      <c r="C64" s="181"/>
      <c r="D64" s="181"/>
      <c r="E64" s="181">
        <f>'将来負担比率（分子）の構造'!J$43</f>
        <v>4756</v>
      </c>
      <c r="F64" s="181"/>
      <c r="G64" s="181"/>
      <c r="H64" s="181">
        <f>'将来負担比率（分子）の構造'!K$43</f>
        <v>4597</v>
      </c>
      <c r="I64" s="181"/>
      <c r="J64" s="181"/>
      <c r="K64" s="181">
        <f>'将来負担比率（分子）の構造'!L$43</f>
        <v>4549</v>
      </c>
      <c r="L64" s="181"/>
      <c r="M64" s="181"/>
      <c r="N64" s="181">
        <f>'将来負担比率（分子）の構造'!M$43</f>
        <v>4383</v>
      </c>
      <c r="O64" s="181"/>
      <c r="P64" s="181"/>
    </row>
    <row r="65" spans="1:16" x14ac:dyDescent="0.2">
      <c r="A65" s="181" t="s">
        <v>33</v>
      </c>
      <c r="B65" s="181">
        <f>'将来負担比率（分子）の構造'!I$42</f>
        <v>71</v>
      </c>
      <c r="C65" s="181"/>
      <c r="D65" s="181"/>
      <c r="E65" s="181">
        <f>'将来負担比率（分子）の構造'!J$42</f>
        <v>62</v>
      </c>
      <c r="F65" s="181"/>
      <c r="G65" s="181"/>
      <c r="H65" s="181">
        <f>'将来負担比率（分子）の構造'!K$42</f>
        <v>53</v>
      </c>
      <c r="I65" s="181"/>
      <c r="J65" s="181"/>
      <c r="K65" s="181">
        <f>'将来負担比率（分子）の構造'!L$42</f>
        <v>44</v>
      </c>
      <c r="L65" s="181"/>
      <c r="M65" s="181"/>
      <c r="N65" s="181">
        <f>'将来負担比率（分子）の構造'!M$42</f>
        <v>35</v>
      </c>
      <c r="O65" s="181"/>
      <c r="P65" s="181"/>
    </row>
    <row r="66" spans="1:16" x14ac:dyDescent="0.2">
      <c r="A66" s="181" t="s">
        <v>32</v>
      </c>
      <c r="B66" s="181">
        <f>'将来負担比率（分子）の構造'!I$41</f>
        <v>4638</v>
      </c>
      <c r="C66" s="181"/>
      <c r="D66" s="181"/>
      <c r="E66" s="181">
        <f>'将来負担比率（分子）の構造'!J$41</f>
        <v>4127</v>
      </c>
      <c r="F66" s="181"/>
      <c r="G66" s="181"/>
      <c r="H66" s="181">
        <f>'将来負担比率（分子）の構造'!K$41</f>
        <v>4560</v>
      </c>
      <c r="I66" s="181"/>
      <c r="J66" s="181"/>
      <c r="K66" s="181">
        <f>'将来負担比率（分子）の構造'!L$41</f>
        <v>4984</v>
      </c>
      <c r="L66" s="181"/>
      <c r="M66" s="181"/>
      <c r="N66" s="181">
        <f>'将来負担比率（分子）の構造'!M$41</f>
        <v>5581</v>
      </c>
      <c r="O66" s="181"/>
      <c r="P66" s="181"/>
    </row>
    <row r="67" spans="1:16" x14ac:dyDescent="0.2">
      <c r="A67" s="181" t="s">
        <v>76</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77</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78</v>
      </c>
      <c r="B72" s="185">
        <f>基金残高に係る経年分析!F55</f>
        <v>1670</v>
      </c>
      <c r="C72" s="185">
        <f>基金残高に係る経年分析!G55</f>
        <v>1671</v>
      </c>
      <c r="D72" s="185">
        <f>基金残高に係る経年分析!H55</f>
        <v>1481</v>
      </c>
    </row>
    <row r="73" spans="1:16" x14ac:dyDescent="0.2">
      <c r="A73" s="184" t="s">
        <v>79</v>
      </c>
      <c r="B73" s="185">
        <f>基金残高に係る経年分析!F56</f>
        <v>1300</v>
      </c>
      <c r="C73" s="185">
        <f>基金残高に係る経年分析!G56</f>
        <v>1301</v>
      </c>
      <c r="D73" s="185">
        <f>基金残高に係る経年分析!H56</f>
        <v>1301</v>
      </c>
    </row>
    <row r="74" spans="1:16" x14ac:dyDescent="0.2">
      <c r="A74" s="184" t="s">
        <v>80</v>
      </c>
      <c r="B74" s="185">
        <f>基金残高に係る経年分析!F57</f>
        <v>3930</v>
      </c>
      <c r="C74" s="185">
        <f>基金残高に係る経年分析!G57</f>
        <v>4566</v>
      </c>
      <c r="D74" s="185">
        <f>基金残高に係る経年分析!H57</f>
        <v>5215</v>
      </c>
    </row>
  </sheetData>
  <sheetProtection algorithmName="SHA-512" hashValue="2kOkYAHEnDatsM2Pjaw5bVK/JXKIywNhmIRfzvPN4VxWehxXKU5lDs8nLnctc5N51rLePBzVmLobu08B1hL5YA==" saltValue="PCFev5LP4frO9L2+HqrM/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0" zoomScaleNormal="70" workbookViewId="0"/>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212</v>
      </c>
      <c r="DI1" s="798"/>
      <c r="DJ1" s="798"/>
      <c r="DK1" s="798"/>
      <c r="DL1" s="798"/>
      <c r="DM1" s="798"/>
      <c r="DN1" s="799"/>
      <c r="DO1" s="226"/>
      <c r="DP1" s="797" t="s">
        <v>213</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2">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39" t="s">
        <v>215</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216</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217</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2">
      <c r="B4" s="739" t="s">
        <v>1</v>
      </c>
      <c r="C4" s="740"/>
      <c r="D4" s="740"/>
      <c r="E4" s="740"/>
      <c r="F4" s="740"/>
      <c r="G4" s="740"/>
      <c r="H4" s="740"/>
      <c r="I4" s="740"/>
      <c r="J4" s="740"/>
      <c r="K4" s="740"/>
      <c r="L4" s="740"/>
      <c r="M4" s="740"/>
      <c r="N4" s="740"/>
      <c r="O4" s="740"/>
      <c r="P4" s="740"/>
      <c r="Q4" s="741"/>
      <c r="R4" s="739" t="s">
        <v>218</v>
      </c>
      <c r="S4" s="740"/>
      <c r="T4" s="740"/>
      <c r="U4" s="740"/>
      <c r="V4" s="740"/>
      <c r="W4" s="740"/>
      <c r="X4" s="740"/>
      <c r="Y4" s="741"/>
      <c r="Z4" s="739" t="s">
        <v>219</v>
      </c>
      <c r="AA4" s="740"/>
      <c r="AB4" s="740"/>
      <c r="AC4" s="741"/>
      <c r="AD4" s="739" t="s">
        <v>220</v>
      </c>
      <c r="AE4" s="740"/>
      <c r="AF4" s="740"/>
      <c r="AG4" s="740"/>
      <c r="AH4" s="740"/>
      <c r="AI4" s="740"/>
      <c r="AJ4" s="740"/>
      <c r="AK4" s="741"/>
      <c r="AL4" s="739" t="s">
        <v>219</v>
      </c>
      <c r="AM4" s="740"/>
      <c r="AN4" s="740"/>
      <c r="AO4" s="741"/>
      <c r="AP4" s="800" t="s">
        <v>221</v>
      </c>
      <c r="AQ4" s="800"/>
      <c r="AR4" s="800"/>
      <c r="AS4" s="800"/>
      <c r="AT4" s="800"/>
      <c r="AU4" s="800"/>
      <c r="AV4" s="800"/>
      <c r="AW4" s="800"/>
      <c r="AX4" s="800"/>
      <c r="AY4" s="800"/>
      <c r="AZ4" s="800"/>
      <c r="BA4" s="800"/>
      <c r="BB4" s="800"/>
      <c r="BC4" s="800"/>
      <c r="BD4" s="800"/>
      <c r="BE4" s="800"/>
      <c r="BF4" s="800"/>
      <c r="BG4" s="800" t="s">
        <v>222</v>
      </c>
      <c r="BH4" s="800"/>
      <c r="BI4" s="800"/>
      <c r="BJ4" s="800"/>
      <c r="BK4" s="800"/>
      <c r="BL4" s="800"/>
      <c r="BM4" s="800"/>
      <c r="BN4" s="800"/>
      <c r="BO4" s="800" t="s">
        <v>219</v>
      </c>
      <c r="BP4" s="800"/>
      <c r="BQ4" s="800"/>
      <c r="BR4" s="800"/>
      <c r="BS4" s="800" t="s">
        <v>223</v>
      </c>
      <c r="BT4" s="800"/>
      <c r="BU4" s="800"/>
      <c r="BV4" s="800"/>
      <c r="BW4" s="800"/>
      <c r="BX4" s="800"/>
      <c r="BY4" s="800"/>
      <c r="BZ4" s="800"/>
      <c r="CA4" s="800"/>
      <c r="CB4" s="800"/>
      <c r="CD4" s="782" t="s">
        <v>224</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2">
      <c r="B5" s="744" t="s">
        <v>225</v>
      </c>
      <c r="C5" s="745"/>
      <c r="D5" s="745"/>
      <c r="E5" s="745"/>
      <c r="F5" s="745"/>
      <c r="G5" s="745"/>
      <c r="H5" s="745"/>
      <c r="I5" s="745"/>
      <c r="J5" s="745"/>
      <c r="K5" s="745"/>
      <c r="L5" s="745"/>
      <c r="M5" s="745"/>
      <c r="N5" s="745"/>
      <c r="O5" s="745"/>
      <c r="P5" s="745"/>
      <c r="Q5" s="746"/>
      <c r="R5" s="733">
        <v>1377669</v>
      </c>
      <c r="S5" s="734"/>
      <c r="T5" s="734"/>
      <c r="U5" s="734"/>
      <c r="V5" s="734"/>
      <c r="W5" s="734"/>
      <c r="X5" s="734"/>
      <c r="Y5" s="777"/>
      <c r="Z5" s="795">
        <v>14.6</v>
      </c>
      <c r="AA5" s="795"/>
      <c r="AB5" s="795"/>
      <c r="AC5" s="795"/>
      <c r="AD5" s="796">
        <v>1377669</v>
      </c>
      <c r="AE5" s="796"/>
      <c r="AF5" s="796"/>
      <c r="AG5" s="796"/>
      <c r="AH5" s="796"/>
      <c r="AI5" s="796"/>
      <c r="AJ5" s="796"/>
      <c r="AK5" s="796"/>
      <c r="AL5" s="778">
        <v>24.6</v>
      </c>
      <c r="AM5" s="749"/>
      <c r="AN5" s="749"/>
      <c r="AO5" s="779"/>
      <c r="AP5" s="744" t="s">
        <v>226</v>
      </c>
      <c r="AQ5" s="745"/>
      <c r="AR5" s="745"/>
      <c r="AS5" s="745"/>
      <c r="AT5" s="745"/>
      <c r="AU5" s="745"/>
      <c r="AV5" s="745"/>
      <c r="AW5" s="745"/>
      <c r="AX5" s="745"/>
      <c r="AY5" s="745"/>
      <c r="AZ5" s="745"/>
      <c r="BA5" s="745"/>
      <c r="BB5" s="745"/>
      <c r="BC5" s="745"/>
      <c r="BD5" s="745"/>
      <c r="BE5" s="745"/>
      <c r="BF5" s="746"/>
      <c r="BG5" s="678">
        <v>1363492</v>
      </c>
      <c r="BH5" s="679"/>
      <c r="BI5" s="679"/>
      <c r="BJ5" s="679"/>
      <c r="BK5" s="679"/>
      <c r="BL5" s="679"/>
      <c r="BM5" s="679"/>
      <c r="BN5" s="680"/>
      <c r="BO5" s="715">
        <v>99</v>
      </c>
      <c r="BP5" s="715"/>
      <c r="BQ5" s="715"/>
      <c r="BR5" s="715"/>
      <c r="BS5" s="716" t="s">
        <v>129</v>
      </c>
      <c r="BT5" s="716"/>
      <c r="BU5" s="716"/>
      <c r="BV5" s="716"/>
      <c r="BW5" s="716"/>
      <c r="BX5" s="716"/>
      <c r="BY5" s="716"/>
      <c r="BZ5" s="716"/>
      <c r="CA5" s="716"/>
      <c r="CB5" s="775"/>
      <c r="CD5" s="782" t="s">
        <v>221</v>
      </c>
      <c r="CE5" s="783"/>
      <c r="CF5" s="783"/>
      <c r="CG5" s="783"/>
      <c r="CH5" s="783"/>
      <c r="CI5" s="783"/>
      <c r="CJ5" s="783"/>
      <c r="CK5" s="783"/>
      <c r="CL5" s="783"/>
      <c r="CM5" s="783"/>
      <c r="CN5" s="783"/>
      <c r="CO5" s="783"/>
      <c r="CP5" s="783"/>
      <c r="CQ5" s="784"/>
      <c r="CR5" s="782" t="s">
        <v>227</v>
      </c>
      <c r="CS5" s="783"/>
      <c r="CT5" s="783"/>
      <c r="CU5" s="783"/>
      <c r="CV5" s="783"/>
      <c r="CW5" s="783"/>
      <c r="CX5" s="783"/>
      <c r="CY5" s="784"/>
      <c r="CZ5" s="782" t="s">
        <v>219</v>
      </c>
      <c r="DA5" s="783"/>
      <c r="DB5" s="783"/>
      <c r="DC5" s="784"/>
      <c r="DD5" s="782" t="s">
        <v>228</v>
      </c>
      <c r="DE5" s="783"/>
      <c r="DF5" s="783"/>
      <c r="DG5" s="783"/>
      <c r="DH5" s="783"/>
      <c r="DI5" s="783"/>
      <c r="DJ5" s="783"/>
      <c r="DK5" s="783"/>
      <c r="DL5" s="783"/>
      <c r="DM5" s="783"/>
      <c r="DN5" s="783"/>
      <c r="DO5" s="783"/>
      <c r="DP5" s="784"/>
      <c r="DQ5" s="782" t="s">
        <v>229</v>
      </c>
      <c r="DR5" s="783"/>
      <c r="DS5" s="783"/>
      <c r="DT5" s="783"/>
      <c r="DU5" s="783"/>
      <c r="DV5" s="783"/>
      <c r="DW5" s="783"/>
      <c r="DX5" s="783"/>
      <c r="DY5" s="783"/>
      <c r="DZ5" s="783"/>
      <c r="EA5" s="783"/>
      <c r="EB5" s="783"/>
      <c r="EC5" s="784"/>
    </row>
    <row r="6" spans="2:143" ht="11.25" customHeight="1" x14ac:dyDescent="0.2">
      <c r="B6" s="675" t="s">
        <v>230</v>
      </c>
      <c r="C6" s="676"/>
      <c r="D6" s="676"/>
      <c r="E6" s="676"/>
      <c r="F6" s="676"/>
      <c r="G6" s="676"/>
      <c r="H6" s="676"/>
      <c r="I6" s="676"/>
      <c r="J6" s="676"/>
      <c r="K6" s="676"/>
      <c r="L6" s="676"/>
      <c r="M6" s="676"/>
      <c r="N6" s="676"/>
      <c r="O6" s="676"/>
      <c r="P6" s="676"/>
      <c r="Q6" s="677"/>
      <c r="R6" s="678">
        <v>83802</v>
      </c>
      <c r="S6" s="679"/>
      <c r="T6" s="679"/>
      <c r="U6" s="679"/>
      <c r="V6" s="679"/>
      <c r="W6" s="679"/>
      <c r="X6" s="679"/>
      <c r="Y6" s="680"/>
      <c r="Z6" s="715">
        <v>0.9</v>
      </c>
      <c r="AA6" s="715"/>
      <c r="AB6" s="715"/>
      <c r="AC6" s="715"/>
      <c r="AD6" s="716">
        <v>83802</v>
      </c>
      <c r="AE6" s="716"/>
      <c r="AF6" s="716"/>
      <c r="AG6" s="716"/>
      <c r="AH6" s="716"/>
      <c r="AI6" s="716"/>
      <c r="AJ6" s="716"/>
      <c r="AK6" s="716"/>
      <c r="AL6" s="681">
        <v>1.5</v>
      </c>
      <c r="AM6" s="682"/>
      <c r="AN6" s="682"/>
      <c r="AO6" s="717"/>
      <c r="AP6" s="675" t="s">
        <v>231</v>
      </c>
      <c r="AQ6" s="676"/>
      <c r="AR6" s="676"/>
      <c r="AS6" s="676"/>
      <c r="AT6" s="676"/>
      <c r="AU6" s="676"/>
      <c r="AV6" s="676"/>
      <c r="AW6" s="676"/>
      <c r="AX6" s="676"/>
      <c r="AY6" s="676"/>
      <c r="AZ6" s="676"/>
      <c r="BA6" s="676"/>
      <c r="BB6" s="676"/>
      <c r="BC6" s="676"/>
      <c r="BD6" s="676"/>
      <c r="BE6" s="676"/>
      <c r="BF6" s="677"/>
      <c r="BG6" s="678">
        <v>1363492</v>
      </c>
      <c r="BH6" s="679"/>
      <c r="BI6" s="679"/>
      <c r="BJ6" s="679"/>
      <c r="BK6" s="679"/>
      <c r="BL6" s="679"/>
      <c r="BM6" s="679"/>
      <c r="BN6" s="680"/>
      <c r="BO6" s="715">
        <v>99</v>
      </c>
      <c r="BP6" s="715"/>
      <c r="BQ6" s="715"/>
      <c r="BR6" s="715"/>
      <c r="BS6" s="716" t="s">
        <v>129</v>
      </c>
      <c r="BT6" s="716"/>
      <c r="BU6" s="716"/>
      <c r="BV6" s="716"/>
      <c r="BW6" s="716"/>
      <c r="BX6" s="716"/>
      <c r="BY6" s="716"/>
      <c r="BZ6" s="716"/>
      <c r="CA6" s="716"/>
      <c r="CB6" s="775"/>
      <c r="CD6" s="736" t="s">
        <v>232</v>
      </c>
      <c r="CE6" s="737"/>
      <c r="CF6" s="737"/>
      <c r="CG6" s="737"/>
      <c r="CH6" s="737"/>
      <c r="CI6" s="737"/>
      <c r="CJ6" s="737"/>
      <c r="CK6" s="737"/>
      <c r="CL6" s="737"/>
      <c r="CM6" s="737"/>
      <c r="CN6" s="737"/>
      <c r="CO6" s="737"/>
      <c r="CP6" s="737"/>
      <c r="CQ6" s="738"/>
      <c r="CR6" s="678">
        <v>69883</v>
      </c>
      <c r="CS6" s="679"/>
      <c r="CT6" s="679"/>
      <c r="CU6" s="679"/>
      <c r="CV6" s="679"/>
      <c r="CW6" s="679"/>
      <c r="CX6" s="679"/>
      <c r="CY6" s="680"/>
      <c r="CZ6" s="778">
        <v>0.8</v>
      </c>
      <c r="DA6" s="749"/>
      <c r="DB6" s="749"/>
      <c r="DC6" s="781"/>
      <c r="DD6" s="684" t="s">
        <v>129</v>
      </c>
      <c r="DE6" s="679"/>
      <c r="DF6" s="679"/>
      <c r="DG6" s="679"/>
      <c r="DH6" s="679"/>
      <c r="DI6" s="679"/>
      <c r="DJ6" s="679"/>
      <c r="DK6" s="679"/>
      <c r="DL6" s="679"/>
      <c r="DM6" s="679"/>
      <c r="DN6" s="679"/>
      <c r="DO6" s="679"/>
      <c r="DP6" s="680"/>
      <c r="DQ6" s="684">
        <v>69883</v>
      </c>
      <c r="DR6" s="679"/>
      <c r="DS6" s="679"/>
      <c r="DT6" s="679"/>
      <c r="DU6" s="679"/>
      <c r="DV6" s="679"/>
      <c r="DW6" s="679"/>
      <c r="DX6" s="679"/>
      <c r="DY6" s="679"/>
      <c r="DZ6" s="679"/>
      <c r="EA6" s="679"/>
      <c r="EB6" s="679"/>
      <c r="EC6" s="722"/>
    </row>
    <row r="7" spans="2:143" ht="11.25" customHeight="1" x14ac:dyDescent="0.2">
      <c r="B7" s="675" t="s">
        <v>233</v>
      </c>
      <c r="C7" s="676"/>
      <c r="D7" s="676"/>
      <c r="E7" s="676"/>
      <c r="F7" s="676"/>
      <c r="G7" s="676"/>
      <c r="H7" s="676"/>
      <c r="I7" s="676"/>
      <c r="J7" s="676"/>
      <c r="K7" s="676"/>
      <c r="L7" s="676"/>
      <c r="M7" s="676"/>
      <c r="N7" s="676"/>
      <c r="O7" s="676"/>
      <c r="P7" s="676"/>
      <c r="Q7" s="677"/>
      <c r="R7" s="678">
        <v>982</v>
      </c>
      <c r="S7" s="679"/>
      <c r="T7" s="679"/>
      <c r="U7" s="679"/>
      <c r="V7" s="679"/>
      <c r="W7" s="679"/>
      <c r="X7" s="679"/>
      <c r="Y7" s="680"/>
      <c r="Z7" s="715">
        <v>0</v>
      </c>
      <c r="AA7" s="715"/>
      <c r="AB7" s="715"/>
      <c r="AC7" s="715"/>
      <c r="AD7" s="716">
        <v>982</v>
      </c>
      <c r="AE7" s="716"/>
      <c r="AF7" s="716"/>
      <c r="AG7" s="716"/>
      <c r="AH7" s="716"/>
      <c r="AI7" s="716"/>
      <c r="AJ7" s="716"/>
      <c r="AK7" s="716"/>
      <c r="AL7" s="681">
        <v>0</v>
      </c>
      <c r="AM7" s="682"/>
      <c r="AN7" s="682"/>
      <c r="AO7" s="717"/>
      <c r="AP7" s="675" t="s">
        <v>234</v>
      </c>
      <c r="AQ7" s="676"/>
      <c r="AR7" s="676"/>
      <c r="AS7" s="676"/>
      <c r="AT7" s="676"/>
      <c r="AU7" s="676"/>
      <c r="AV7" s="676"/>
      <c r="AW7" s="676"/>
      <c r="AX7" s="676"/>
      <c r="AY7" s="676"/>
      <c r="AZ7" s="676"/>
      <c r="BA7" s="676"/>
      <c r="BB7" s="676"/>
      <c r="BC7" s="676"/>
      <c r="BD7" s="676"/>
      <c r="BE7" s="676"/>
      <c r="BF7" s="677"/>
      <c r="BG7" s="678">
        <v>573267</v>
      </c>
      <c r="BH7" s="679"/>
      <c r="BI7" s="679"/>
      <c r="BJ7" s="679"/>
      <c r="BK7" s="679"/>
      <c r="BL7" s="679"/>
      <c r="BM7" s="679"/>
      <c r="BN7" s="680"/>
      <c r="BO7" s="715">
        <v>41.6</v>
      </c>
      <c r="BP7" s="715"/>
      <c r="BQ7" s="715"/>
      <c r="BR7" s="715"/>
      <c r="BS7" s="716" t="s">
        <v>129</v>
      </c>
      <c r="BT7" s="716"/>
      <c r="BU7" s="716"/>
      <c r="BV7" s="716"/>
      <c r="BW7" s="716"/>
      <c r="BX7" s="716"/>
      <c r="BY7" s="716"/>
      <c r="BZ7" s="716"/>
      <c r="CA7" s="716"/>
      <c r="CB7" s="775"/>
      <c r="CD7" s="711" t="s">
        <v>235</v>
      </c>
      <c r="CE7" s="712"/>
      <c r="CF7" s="712"/>
      <c r="CG7" s="712"/>
      <c r="CH7" s="712"/>
      <c r="CI7" s="712"/>
      <c r="CJ7" s="712"/>
      <c r="CK7" s="712"/>
      <c r="CL7" s="712"/>
      <c r="CM7" s="712"/>
      <c r="CN7" s="712"/>
      <c r="CO7" s="712"/>
      <c r="CP7" s="712"/>
      <c r="CQ7" s="713"/>
      <c r="CR7" s="678">
        <v>1875813</v>
      </c>
      <c r="CS7" s="679"/>
      <c r="CT7" s="679"/>
      <c r="CU7" s="679"/>
      <c r="CV7" s="679"/>
      <c r="CW7" s="679"/>
      <c r="CX7" s="679"/>
      <c r="CY7" s="680"/>
      <c r="CZ7" s="715">
        <v>21.8</v>
      </c>
      <c r="DA7" s="715"/>
      <c r="DB7" s="715"/>
      <c r="DC7" s="715"/>
      <c r="DD7" s="684">
        <v>71786</v>
      </c>
      <c r="DE7" s="679"/>
      <c r="DF7" s="679"/>
      <c r="DG7" s="679"/>
      <c r="DH7" s="679"/>
      <c r="DI7" s="679"/>
      <c r="DJ7" s="679"/>
      <c r="DK7" s="679"/>
      <c r="DL7" s="679"/>
      <c r="DM7" s="679"/>
      <c r="DN7" s="679"/>
      <c r="DO7" s="679"/>
      <c r="DP7" s="680"/>
      <c r="DQ7" s="684">
        <v>1376173</v>
      </c>
      <c r="DR7" s="679"/>
      <c r="DS7" s="679"/>
      <c r="DT7" s="679"/>
      <c r="DU7" s="679"/>
      <c r="DV7" s="679"/>
      <c r="DW7" s="679"/>
      <c r="DX7" s="679"/>
      <c r="DY7" s="679"/>
      <c r="DZ7" s="679"/>
      <c r="EA7" s="679"/>
      <c r="EB7" s="679"/>
      <c r="EC7" s="722"/>
    </row>
    <row r="8" spans="2:143" ht="11.25" customHeight="1" x14ac:dyDescent="0.2">
      <c r="B8" s="675" t="s">
        <v>236</v>
      </c>
      <c r="C8" s="676"/>
      <c r="D8" s="676"/>
      <c r="E8" s="676"/>
      <c r="F8" s="676"/>
      <c r="G8" s="676"/>
      <c r="H8" s="676"/>
      <c r="I8" s="676"/>
      <c r="J8" s="676"/>
      <c r="K8" s="676"/>
      <c r="L8" s="676"/>
      <c r="M8" s="676"/>
      <c r="N8" s="676"/>
      <c r="O8" s="676"/>
      <c r="P8" s="676"/>
      <c r="Q8" s="677"/>
      <c r="R8" s="678">
        <v>4628</v>
      </c>
      <c r="S8" s="679"/>
      <c r="T8" s="679"/>
      <c r="U8" s="679"/>
      <c r="V8" s="679"/>
      <c r="W8" s="679"/>
      <c r="X8" s="679"/>
      <c r="Y8" s="680"/>
      <c r="Z8" s="715">
        <v>0</v>
      </c>
      <c r="AA8" s="715"/>
      <c r="AB8" s="715"/>
      <c r="AC8" s="715"/>
      <c r="AD8" s="716">
        <v>4628</v>
      </c>
      <c r="AE8" s="716"/>
      <c r="AF8" s="716"/>
      <c r="AG8" s="716"/>
      <c r="AH8" s="716"/>
      <c r="AI8" s="716"/>
      <c r="AJ8" s="716"/>
      <c r="AK8" s="716"/>
      <c r="AL8" s="681">
        <v>0.1</v>
      </c>
      <c r="AM8" s="682"/>
      <c r="AN8" s="682"/>
      <c r="AO8" s="717"/>
      <c r="AP8" s="675" t="s">
        <v>237</v>
      </c>
      <c r="AQ8" s="676"/>
      <c r="AR8" s="676"/>
      <c r="AS8" s="676"/>
      <c r="AT8" s="676"/>
      <c r="AU8" s="676"/>
      <c r="AV8" s="676"/>
      <c r="AW8" s="676"/>
      <c r="AX8" s="676"/>
      <c r="AY8" s="676"/>
      <c r="AZ8" s="676"/>
      <c r="BA8" s="676"/>
      <c r="BB8" s="676"/>
      <c r="BC8" s="676"/>
      <c r="BD8" s="676"/>
      <c r="BE8" s="676"/>
      <c r="BF8" s="677"/>
      <c r="BG8" s="678">
        <v>20209</v>
      </c>
      <c r="BH8" s="679"/>
      <c r="BI8" s="679"/>
      <c r="BJ8" s="679"/>
      <c r="BK8" s="679"/>
      <c r="BL8" s="679"/>
      <c r="BM8" s="679"/>
      <c r="BN8" s="680"/>
      <c r="BO8" s="715">
        <v>1.5</v>
      </c>
      <c r="BP8" s="715"/>
      <c r="BQ8" s="715"/>
      <c r="BR8" s="715"/>
      <c r="BS8" s="684" t="s">
        <v>129</v>
      </c>
      <c r="BT8" s="679"/>
      <c r="BU8" s="679"/>
      <c r="BV8" s="679"/>
      <c r="BW8" s="679"/>
      <c r="BX8" s="679"/>
      <c r="BY8" s="679"/>
      <c r="BZ8" s="679"/>
      <c r="CA8" s="679"/>
      <c r="CB8" s="722"/>
      <c r="CD8" s="711" t="s">
        <v>238</v>
      </c>
      <c r="CE8" s="712"/>
      <c r="CF8" s="712"/>
      <c r="CG8" s="712"/>
      <c r="CH8" s="712"/>
      <c r="CI8" s="712"/>
      <c r="CJ8" s="712"/>
      <c r="CK8" s="712"/>
      <c r="CL8" s="712"/>
      <c r="CM8" s="712"/>
      <c r="CN8" s="712"/>
      <c r="CO8" s="712"/>
      <c r="CP8" s="712"/>
      <c r="CQ8" s="713"/>
      <c r="CR8" s="678">
        <v>2062495</v>
      </c>
      <c r="CS8" s="679"/>
      <c r="CT8" s="679"/>
      <c r="CU8" s="679"/>
      <c r="CV8" s="679"/>
      <c r="CW8" s="679"/>
      <c r="CX8" s="679"/>
      <c r="CY8" s="680"/>
      <c r="CZ8" s="715">
        <v>24</v>
      </c>
      <c r="DA8" s="715"/>
      <c r="DB8" s="715"/>
      <c r="DC8" s="715"/>
      <c r="DD8" s="684">
        <v>10103</v>
      </c>
      <c r="DE8" s="679"/>
      <c r="DF8" s="679"/>
      <c r="DG8" s="679"/>
      <c r="DH8" s="679"/>
      <c r="DI8" s="679"/>
      <c r="DJ8" s="679"/>
      <c r="DK8" s="679"/>
      <c r="DL8" s="679"/>
      <c r="DM8" s="679"/>
      <c r="DN8" s="679"/>
      <c r="DO8" s="679"/>
      <c r="DP8" s="680"/>
      <c r="DQ8" s="684">
        <v>1345745</v>
      </c>
      <c r="DR8" s="679"/>
      <c r="DS8" s="679"/>
      <c r="DT8" s="679"/>
      <c r="DU8" s="679"/>
      <c r="DV8" s="679"/>
      <c r="DW8" s="679"/>
      <c r="DX8" s="679"/>
      <c r="DY8" s="679"/>
      <c r="DZ8" s="679"/>
      <c r="EA8" s="679"/>
      <c r="EB8" s="679"/>
      <c r="EC8" s="722"/>
    </row>
    <row r="9" spans="2:143" ht="11.25" customHeight="1" x14ac:dyDescent="0.2">
      <c r="B9" s="675" t="s">
        <v>239</v>
      </c>
      <c r="C9" s="676"/>
      <c r="D9" s="676"/>
      <c r="E9" s="676"/>
      <c r="F9" s="676"/>
      <c r="G9" s="676"/>
      <c r="H9" s="676"/>
      <c r="I9" s="676"/>
      <c r="J9" s="676"/>
      <c r="K9" s="676"/>
      <c r="L9" s="676"/>
      <c r="M9" s="676"/>
      <c r="N9" s="676"/>
      <c r="O9" s="676"/>
      <c r="P9" s="676"/>
      <c r="Q9" s="677"/>
      <c r="R9" s="678">
        <v>2972</v>
      </c>
      <c r="S9" s="679"/>
      <c r="T9" s="679"/>
      <c r="U9" s="679"/>
      <c r="V9" s="679"/>
      <c r="W9" s="679"/>
      <c r="X9" s="679"/>
      <c r="Y9" s="680"/>
      <c r="Z9" s="715">
        <v>0</v>
      </c>
      <c r="AA9" s="715"/>
      <c r="AB9" s="715"/>
      <c r="AC9" s="715"/>
      <c r="AD9" s="716">
        <v>2972</v>
      </c>
      <c r="AE9" s="716"/>
      <c r="AF9" s="716"/>
      <c r="AG9" s="716"/>
      <c r="AH9" s="716"/>
      <c r="AI9" s="716"/>
      <c r="AJ9" s="716"/>
      <c r="AK9" s="716"/>
      <c r="AL9" s="681">
        <v>0.1</v>
      </c>
      <c r="AM9" s="682"/>
      <c r="AN9" s="682"/>
      <c r="AO9" s="717"/>
      <c r="AP9" s="675" t="s">
        <v>240</v>
      </c>
      <c r="AQ9" s="676"/>
      <c r="AR9" s="676"/>
      <c r="AS9" s="676"/>
      <c r="AT9" s="676"/>
      <c r="AU9" s="676"/>
      <c r="AV9" s="676"/>
      <c r="AW9" s="676"/>
      <c r="AX9" s="676"/>
      <c r="AY9" s="676"/>
      <c r="AZ9" s="676"/>
      <c r="BA9" s="676"/>
      <c r="BB9" s="676"/>
      <c r="BC9" s="676"/>
      <c r="BD9" s="676"/>
      <c r="BE9" s="676"/>
      <c r="BF9" s="677"/>
      <c r="BG9" s="678">
        <v>428873</v>
      </c>
      <c r="BH9" s="679"/>
      <c r="BI9" s="679"/>
      <c r="BJ9" s="679"/>
      <c r="BK9" s="679"/>
      <c r="BL9" s="679"/>
      <c r="BM9" s="679"/>
      <c r="BN9" s="680"/>
      <c r="BO9" s="715">
        <v>31.1</v>
      </c>
      <c r="BP9" s="715"/>
      <c r="BQ9" s="715"/>
      <c r="BR9" s="715"/>
      <c r="BS9" s="684" t="s">
        <v>129</v>
      </c>
      <c r="BT9" s="679"/>
      <c r="BU9" s="679"/>
      <c r="BV9" s="679"/>
      <c r="BW9" s="679"/>
      <c r="BX9" s="679"/>
      <c r="BY9" s="679"/>
      <c r="BZ9" s="679"/>
      <c r="CA9" s="679"/>
      <c r="CB9" s="722"/>
      <c r="CD9" s="711" t="s">
        <v>241</v>
      </c>
      <c r="CE9" s="712"/>
      <c r="CF9" s="712"/>
      <c r="CG9" s="712"/>
      <c r="CH9" s="712"/>
      <c r="CI9" s="712"/>
      <c r="CJ9" s="712"/>
      <c r="CK9" s="712"/>
      <c r="CL9" s="712"/>
      <c r="CM9" s="712"/>
      <c r="CN9" s="712"/>
      <c r="CO9" s="712"/>
      <c r="CP9" s="712"/>
      <c r="CQ9" s="713"/>
      <c r="CR9" s="678">
        <v>869426</v>
      </c>
      <c r="CS9" s="679"/>
      <c r="CT9" s="679"/>
      <c r="CU9" s="679"/>
      <c r="CV9" s="679"/>
      <c r="CW9" s="679"/>
      <c r="CX9" s="679"/>
      <c r="CY9" s="680"/>
      <c r="CZ9" s="715">
        <v>10.1</v>
      </c>
      <c r="DA9" s="715"/>
      <c r="DB9" s="715"/>
      <c r="DC9" s="715"/>
      <c r="DD9" s="684">
        <v>6297</v>
      </c>
      <c r="DE9" s="679"/>
      <c r="DF9" s="679"/>
      <c r="DG9" s="679"/>
      <c r="DH9" s="679"/>
      <c r="DI9" s="679"/>
      <c r="DJ9" s="679"/>
      <c r="DK9" s="679"/>
      <c r="DL9" s="679"/>
      <c r="DM9" s="679"/>
      <c r="DN9" s="679"/>
      <c r="DO9" s="679"/>
      <c r="DP9" s="680"/>
      <c r="DQ9" s="684">
        <v>843672</v>
      </c>
      <c r="DR9" s="679"/>
      <c r="DS9" s="679"/>
      <c r="DT9" s="679"/>
      <c r="DU9" s="679"/>
      <c r="DV9" s="679"/>
      <c r="DW9" s="679"/>
      <c r="DX9" s="679"/>
      <c r="DY9" s="679"/>
      <c r="DZ9" s="679"/>
      <c r="EA9" s="679"/>
      <c r="EB9" s="679"/>
      <c r="EC9" s="722"/>
    </row>
    <row r="10" spans="2:143" ht="11.25" customHeight="1" x14ac:dyDescent="0.2">
      <c r="B10" s="675" t="s">
        <v>242</v>
      </c>
      <c r="C10" s="676"/>
      <c r="D10" s="676"/>
      <c r="E10" s="676"/>
      <c r="F10" s="676"/>
      <c r="G10" s="676"/>
      <c r="H10" s="676"/>
      <c r="I10" s="676"/>
      <c r="J10" s="676"/>
      <c r="K10" s="676"/>
      <c r="L10" s="676"/>
      <c r="M10" s="676"/>
      <c r="N10" s="676"/>
      <c r="O10" s="676"/>
      <c r="P10" s="676"/>
      <c r="Q10" s="677"/>
      <c r="R10" s="678" t="s">
        <v>129</v>
      </c>
      <c r="S10" s="679"/>
      <c r="T10" s="679"/>
      <c r="U10" s="679"/>
      <c r="V10" s="679"/>
      <c r="W10" s="679"/>
      <c r="X10" s="679"/>
      <c r="Y10" s="680"/>
      <c r="Z10" s="715" t="s">
        <v>129</v>
      </c>
      <c r="AA10" s="715"/>
      <c r="AB10" s="715"/>
      <c r="AC10" s="715"/>
      <c r="AD10" s="716" t="s">
        <v>129</v>
      </c>
      <c r="AE10" s="716"/>
      <c r="AF10" s="716"/>
      <c r="AG10" s="716"/>
      <c r="AH10" s="716"/>
      <c r="AI10" s="716"/>
      <c r="AJ10" s="716"/>
      <c r="AK10" s="716"/>
      <c r="AL10" s="681" t="s">
        <v>129</v>
      </c>
      <c r="AM10" s="682"/>
      <c r="AN10" s="682"/>
      <c r="AO10" s="717"/>
      <c r="AP10" s="675" t="s">
        <v>243</v>
      </c>
      <c r="AQ10" s="676"/>
      <c r="AR10" s="676"/>
      <c r="AS10" s="676"/>
      <c r="AT10" s="676"/>
      <c r="AU10" s="676"/>
      <c r="AV10" s="676"/>
      <c r="AW10" s="676"/>
      <c r="AX10" s="676"/>
      <c r="AY10" s="676"/>
      <c r="AZ10" s="676"/>
      <c r="BA10" s="676"/>
      <c r="BB10" s="676"/>
      <c r="BC10" s="676"/>
      <c r="BD10" s="676"/>
      <c r="BE10" s="676"/>
      <c r="BF10" s="677"/>
      <c r="BG10" s="678">
        <v>37732</v>
      </c>
      <c r="BH10" s="679"/>
      <c r="BI10" s="679"/>
      <c r="BJ10" s="679"/>
      <c r="BK10" s="679"/>
      <c r="BL10" s="679"/>
      <c r="BM10" s="679"/>
      <c r="BN10" s="680"/>
      <c r="BO10" s="715">
        <v>2.7</v>
      </c>
      <c r="BP10" s="715"/>
      <c r="BQ10" s="715"/>
      <c r="BR10" s="715"/>
      <c r="BS10" s="684" t="s">
        <v>129</v>
      </c>
      <c r="BT10" s="679"/>
      <c r="BU10" s="679"/>
      <c r="BV10" s="679"/>
      <c r="BW10" s="679"/>
      <c r="BX10" s="679"/>
      <c r="BY10" s="679"/>
      <c r="BZ10" s="679"/>
      <c r="CA10" s="679"/>
      <c r="CB10" s="722"/>
      <c r="CD10" s="711" t="s">
        <v>244</v>
      </c>
      <c r="CE10" s="712"/>
      <c r="CF10" s="712"/>
      <c r="CG10" s="712"/>
      <c r="CH10" s="712"/>
      <c r="CI10" s="712"/>
      <c r="CJ10" s="712"/>
      <c r="CK10" s="712"/>
      <c r="CL10" s="712"/>
      <c r="CM10" s="712"/>
      <c r="CN10" s="712"/>
      <c r="CO10" s="712"/>
      <c r="CP10" s="712"/>
      <c r="CQ10" s="713"/>
      <c r="CR10" s="678">
        <v>491</v>
      </c>
      <c r="CS10" s="679"/>
      <c r="CT10" s="679"/>
      <c r="CU10" s="679"/>
      <c r="CV10" s="679"/>
      <c r="CW10" s="679"/>
      <c r="CX10" s="679"/>
      <c r="CY10" s="680"/>
      <c r="CZ10" s="715">
        <v>0</v>
      </c>
      <c r="DA10" s="715"/>
      <c r="DB10" s="715"/>
      <c r="DC10" s="715"/>
      <c r="DD10" s="684" t="s">
        <v>245</v>
      </c>
      <c r="DE10" s="679"/>
      <c r="DF10" s="679"/>
      <c r="DG10" s="679"/>
      <c r="DH10" s="679"/>
      <c r="DI10" s="679"/>
      <c r="DJ10" s="679"/>
      <c r="DK10" s="679"/>
      <c r="DL10" s="679"/>
      <c r="DM10" s="679"/>
      <c r="DN10" s="679"/>
      <c r="DO10" s="679"/>
      <c r="DP10" s="680"/>
      <c r="DQ10" s="684">
        <v>482</v>
      </c>
      <c r="DR10" s="679"/>
      <c r="DS10" s="679"/>
      <c r="DT10" s="679"/>
      <c r="DU10" s="679"/>
      <c r="DV10" s="679"/>
      <c r="DW10" s="679"/>
      <c r="DX10" s="679"/>
      <c r="DY10" s="679"/>
      <c r="DZ10" s="679"/>
      <c r="EA10" s="679"/>
      <c r="EB10" s="679"/>
      <c r="EC10" s="722"/>
    </row>
    <row r="11" spans="2:143" ht="11.25" customHeight="1" x14ac:dyDescent="0.2">
      <c r="B11" s="675" t="s">
        <v>246</v>
      </c>
      <c r="C11" s="676"/>
      <c r="D11" s="676"/>
      <c r="E11" s="676"/>
      <c r="F11" s="676"/>
      <c r="G11" s="676"/>
      <c r="H11" s="676"/>
      <c r="I11" s="676"/>
      <c r="J11" s="676"/>
      <c r="K11" s="676"/>
      <c r="L11" s="676"/>
      <c r="M11" s="676"/>
      <c r="N11" s="676"/>
      <c r="O11" s="676"/>
      <c r="P11" s="676"/>
      <c r="Q11" s="677"/>
      <c r="R11" s="678">
        <v>234327</v>
      </c>
      <c r="S11" s="679"/>
      <c r="T11" s="679"/>
      <c r="U11" s="679"/>
      <c r="V11" s="679"/>
      <c r="W11" s="679"/>
      <c r="X11" s="679"/>
      <c r="Y11" s="680"/>
      <c r="Z11" s="681">
        <v>2.5</v>
      </c>
      <c r="AA11" s="682"/>
      <c r="AB11" s="682"/>
      <c r="AC11" s="683"/>
      <c r="AD11" s="684">
        <v>234327</v>
      </c>
      <c r="AE11" s="679"/>
      <c r="AF11" s="679"/>
      <c r="AG11" s="679"/>
      <c r="AH11" s="679"/>
      <c r="AI11" s="679"/>
      <c r="AJ11" s="679"/>
      <c r="AK11" s="680"/>
      <c r="AL11" s="681">
        <v>4.2</v>
      </c>
      <c r="AM11" s="682"/>
      <c r="AN11" s="682"/>
      <c r="AO11" s="717"/>
      <c r="AP11" s="675" t="s">
        <v>247</v>
      </c>
      <c r="AQ11" s="676"/>
      <c r="AR11" s="676"/>
      <c r="AS11" s="676"/>
      <c r="AT11" s="676"/>
      <c r="AU11" s="676"/>
      <c r="AV11" s="676"/>
      <c r="AW11" s="676"/>
      <c r="AX11" s="676"/>
      <c r="AY11" s="676"/>
      <c r="AZ11" s="676"/>
      <c r="BA11" s="676"/>
      <c r="BB11" s="676"/>
      <c r="BC11" s="676"/>
      <c r="BD11" s="676"/>
      <c r="BE11" s="676"/>
      <c r="BF11" s="677"/>
      <c r="BG11" s="678">
        <v>86453</v>
      </c>
      <c r="BH11" s="679"/>
      <c r="BI11" s="679"/>
      <c r="BJ11" s="679"/>
      <c r="BK11" s="679"/>
      <c r="BL11" s="679"/>
      <c r="BM11" s="679"/>
      <c r="BN11" s="680"/>
      <c r="BO11" s="715">
        <v>6.3</v>
      </c>
      <c r="BP11" s="715"/>
      <c r="BQ11" s="715"/>
      <c r="BR11" s="715"/>
      <c r="BS11" s="684" t="s">
        <v>129</v>
      </c>
      <c r="BT11" s="679"/>
      <c r="BU11" s="679"/>
      <c r="BV11" s="679"/>
      <c r="BW11" s="679"/>
      <c r="BX11" s="679"/>
      <c r="BY11" s="679"/>
      <c r="BZ11" s="679"/>
      <c r="CA11" s="679"/>
      <c r="CB11" s="722"/>
      <c r="CD11" s="711" t="s">
        <v>248</v>
      </c>
      <c r="CE11" s="712"/>
      <c r="CF11" s="712"/>
      <c r="CG11" s="712"/>
      <c r="CH11" s="712"/>
      <c r="CI11" s="712"/>
      <c r="CJ11" s="712"/>
      <c r="CK11" s="712"/>
      <c r="CL11" s="712"/>
      <c r="CM11" s="712"/>
      <c r="CN11" s="712"/>
      <c r="CO11" s="712"/>
      <c r="CP11" s="712"/>
      <c r="CQ11" s="713"/>
      <c r="CR11" s="678">
        <v>535346</v>
      </c>
      <c r="CS11" s="679"/>
      <c r="CT11" s="679"/>
      <c r="CU11" s="679"/>
      <c r="CV11" s="679"/>
      <c r="CW11" s="679"/>
      <c r="CX11" s="679"/>
      <c r="CY11" s="680"/>
      <c r="CZ11" s="715">
        <v>6.2</v>
      </c>
      <c r="DA11" s="715"/>
      <c r="DB11" s="715"/>
      <c r="DC11" s="715"/>
      <c r="DD11" s="684">
        <v>145475</v>
      </c>
      <c r="DE11" s="679"/>
      <c r="DF11" s="679"/>
      <c r="DG11" s="679"/>
      <c r="DH11" s="679"/>
      <c r="DI11" s="679"/>
      <c r="DJ11" s="679"/>
      <c r="DK11" s="679"/>
      <c r="DL11" s="679"/>
      <c r="DM11" s="679"/>
      <c r="DN11" s="679"/>
      <c r="DO11" s="679"/>
      <c r="DP11" s="680"/>
      <c r="DQ11" s="684">
        <v>315343</v>
      </c>
      <c r="DR11" s="679"/>
      <c r="DS11" s="679"/>
      <c r="DT11" s="679"/>
      <c r="DU11" s="679"/>
      <c r="DV11" s="679"/>
      <c r="DW11" s="679"/>
      <c r="DX11" s="679"/>
      <c r="DY11" s="679"/>
      <c r="DZ11" s="679"/>
      <c r="EA11" s="679"/>
      <c r="EB11" s="679"/>
      <c r="EC11" s="722"/>
    </row>
    <row r="12" spans="2:143" ht="11.25" customHeight="1" x14ac:dyDescent="0.2">
      <c r="B12" s="675" t="s">
        <v>249</v>
      </c>
      <c r="C12" s="676"/>
      <c r="D12" s="676"/>
      <c r="E12" s="676"/>
      <c r="F12" s="676"/>
      <c r="G12" s="676"/>
      <c r="H12" s="676"/>
      <c r="I12" s="676"/>
      <c r="J12" s="676"/>
      <c r="K12" s="676"/>
      <c r="L12" s="676"/>
      <c r="M12" s="676"/>
      <c r="N12" s="676"/>
      <c r="O12" s="676"/>
      <c r="P12" s="676"/>
      <c r="Q12" s="677"/>
      <c r="R12" s="678">
        <v>16919</v>
      </c>
      <c r="S12" s="679"/>
      <c r="T12" s="679"/>
      <c r="U12" s="679"/>
      <c r="V12" s="679"/>
      <c r="W12" s="679"/>
      <c r="X12" s="679"/>
      <c r="Y12" s="680"/>
      <c r="Z12" s="715">
        <v>0.2</v>
      </c>
      <c r="AA12" s="715"/>
      <c r="AB12" s="715"/>
      <c r="AC12" s="715"/>
      <c r="AD12" s="716">
        <v>16919</v>
      </c>
      <c r="AE12" s="716"/>
      <c r="AF12" s="716"/>
      <c r="AG12" s="716"/>
      <c r="AH12" s="716"/>
      <c r="AI12" s="716"/>
      <c r="AJ12" s="716"/>
      <c r="AK12" s="716"/>
      <c r="AL12" s="681">
        <v>0.3</v>
      </c>
      <c r="AM12" s="682"/>
      <c r="AN12" s="682"/>
      <c r="AO12" s="717"/>
      <c r="AP12" s="675" t="s">
        <v>250</v>
      </c>
      <c r="AQ12" s="676"/>
      <c r="AR12" s="676"/>
      <c r="AS12" s="676"/>
      <c r="AT12" s="676"/>
      <c r="AU12" s="676"/>
      <c r="AV12" s="676"/>
      <c r="AW12" s="676"/>
      <c r="AX12" s="676"/>
      <c r="AY12" s="676"/>
      <c r="AZ12" s="676"/>
      <c r="BA12" s="676"/>
      <c r="BB12" s="676"/>
      <c r="BC12" s="676"/>
      <c r="BD12" s="676"/>
      <c r="BE12" s="676"/>
      <c r="BF12" s="677"/>
      <c r="BG12" s="678">
        <v>672939</v>
      </c>
      <c r="BH12" s="679"/>
      <c r="BI12" s="679"/>
      <c r="BJ12" s="679"/>
      <c r="BK12" s="679"/>
      <c r="BL12" s="679"/>
      <c r="BM12" s="679"/>
      <c r="BN12" s="680"/>
      <c r="BO12" s="715">
        <v>48.8</v>
      </c>
      <c r="BP12" s="715"/>
      <c r="BQ12" s="715"/>
      <c r="BR12" s="715"/>
      <c r="BS12" s="684" t="s">
        <v>129</v>
      </c>
      <c r="BT12" s="679"/>
      <c r="BU12" s="679"/>
      <c r="BV12" s="679"/>
      <c r="BW12" s="679"/>
      <c r="BX12" s="679"/>
      <c r="BY12" s="679"/>
      <c r="BZ12" s="679"/>
      <c r="CA12" s="679"/>
      <c r="CB12" s="722"/>
      <c r="CD12" s="711" t="s">
        <v>251</v>
      </c>
      <c r="CE12" s="712"/>
      <c r="CF12" s="712"/>
      <c r="CG12" s="712"/>
      <c r="CH12" s="712"/>
      <c r="CI12" s="712"/>
      <c r="CJ12" s="712"/>
      <c r="CK12" s="712"/>
      <c r="CL12" s="712"/>
      <c r="CM12" s="712"/>
      <c r="CN12" s="712"/>
      <c r="CO12" s="712"/>
      <c r="CP12" s="712"/>
      <c r="CQ12" s="713"/>
      <c r="CR12" s="678">
        <v>217795</v>
      </c>
      <c r="CS12" s="679"/>
      <c r="CT12" s="679"/>
      <c r="CU12" s="679"/>
      <c r="CV12" s="679"/>
      <c r="CW12" s="679"/>
      <c r="CX12" s="679"/>
      <c r="CY12" s="680"/>
      <c r="CZ12" s="715">
        <v>2.5</v>
      </c>
      <c r="DA12" s="715"/>
      <c r="DB12" s="715"/>
      <c r="DC12" s="715"/>
      <c r="DD12" s="684">
        <v>42640</v>
      </c>
      <c r="DE12" s="679"/>
      <c r="DF12" s="679"/>
      <c r="DG12" s="679"/>
      <c r="DH12" s="679"/>
      <c r="DI12" s="679"/>
      <c r="DJ12" s="679"/>
      <c r="DK12" s="679"/>
      <c r="DL12" s="679"/>
      <c r="DM12" s="679"/>
      <c r="DN12" s="679"/>
      <c r="DO12" s="679"/>
      <c r="DP12" s="680"/>
      <c r="DQ12" s="684">
        <v>158793</v>
      </c>
      <c r="DR12" s="679"/>
      <c r="DS12" s="679"/>
      <c r="DT12" s="679"/>
      <c r="DU12" s="679"/>
      <c r="DV12" s="679"/>
      <c r="DW12" s="679"/>
      <c r="DX12" s="679"/>
      <c r="DY12" s="679"/>
      <c r="DZ12" s="679"/>
      <c r="EA12" s="679"/>
      <c r="EB12" s="679"/>
      <c r="EC12" s="722"/>
    </row>
    <row r="13" spans="2:143" ht="11.25" customHeight="1" x14ac:dyDescent="0.2">
      <c r="B13" s="675" t="s">
        <v>252</v>
      </c>
      <c r="C13" s="676"/>
      <c r="D13" s="676"/>
      <c r="E13" s="676"/>
      <c r="F13" s="676"/>
      <c r="G13" s="676"/>
      <c r="H13" s="676"/>
      <c r="I13" s="676"/>
      <c r="J13" s="676"/>
      <c r="K13" s="676"/>
      <c r="L13" s="676"/>
      <c r="M13" s="676"/>
      <c r="N13" s="676"/>
      <c r="O13" s="676"/>
      <c r="P13" s="676"/>
      <c r="Q13" s="677"/>
      <c r="R13" s="678" t="s">
        <v>129</v>
      </c>
      <c r="S13" s="679"/>
      <c r="T13" s="679"/>
      <c r="U13" s="679"/>
      <c r="V13" s="679"/>
      <c r="W13" s="679"/>
      <c r="X13" s="679"/>
      <c r="Y13" s="680"/>
      <c r="Z13" s="715" t="s">
        <v>129</v>
      </c>
      <c r="AA13" s="715"/>
      <c r="AB13" s="715"/>
      <c r="AC13" s="715"/>
      <c r="AD13" s="716" t="s">
        <v>129</v>
      </c>
      <c r="AE13" s="716"/>
      <c r="AF13" s="716"/>
      <c r="AG13" s="716"/>
      <c r="AH13" s="716"/>
      <c r="AI13" s="716"/>
      <c r="AJ13" s="716"/>
      <c r="AK13" s="716"/>
      <c r="AL13" s="681" t="s">
        <v>129</v>
      </c>
      <c r="AM13" s="682"/>
      <c r="AN13" s="682"/>
      <c r="AO13" s="717"/>
      <c r="AP13" s="675" t="s">
        <v>253</v>
      </c>
      <c r="AQ13" s="676"/>
      <c r="AR13" s="676"/>
      <c r="AS13" s="676"/>
      <c r="AT13" s="676"/>
      <c r="AU13" s="676"/>
      <c r="AV13" s="676"/>
      <c r="AW13" s="676"/>
      <c r="AX13" s="676"/>
      <c r="AY13" s="676"/>
      <c r="AZ13" s="676"/>
      <c r="BA13" s="676"/>
      <c r="BB13" s="676"/>
      <c r="BC13" s="676"/>
      <c r="BD13" s="676"/>
      <c r="BE13" s="676"/>
      <c r="BF13" s="677"/>
      <c r="BG13" s="678">
        <v>668066</v>
      </c>
      <c r="BH13" s="679"/>
      <c r="BI13" s="679"/>
      <c r="BJ13" s="679"/>
      <c r="BK13" s="679"/>
      <c r="BL13" s="679"/>
      <c r="BM13" s="679"/>
      <c r="BN13" s="680"/>
      <c r="BO13" s="715">
        <v>48.5</v>
      </c>
      <c r="BP13" s="715"/>
      <c r="BQ13" s="715"/>
      <c r="BR13" s="715"/>
      <c r="BS13" s="684" t="s">
        <v>129</v>
      </c>
      <c r="BT13" s="679"/>
      <c r="BU13" s="679"/>
      <c r="BV13" s="679"/>
      <c r="BW13" s="679"/>
      <c r="BX13" s="679"/>
      <c r="BY13" s="679"/>
      <c r="BZ13" s="679"/>
      <c r="CA13" s="679"/>
      <c r="CB13" s="722"/>
      <c r="CD13" s="711" t="s">
        <v>254</v>
      </c>
      <c r="CE13" s="712"/>
      <c r="CF13" s="712"/>
      <c r="CG13" s="712"/>
      <c r="CH13" s="712"/>
      <c r="CI13" s="712"/>
      <c r="CJ13" s="712"/>
      <c r="CK13" s="712"/>
      <c r="CL13" s="712"/>
      <c r="CM13" s="712"/>
      <c r="CN13" s="712"/>
      <c r="CO13" s="712"/>
      <c r="CP13" s="712"/>
      <c r="CQ13" s="713"/>
      <c r="CR13" s="678">
        <v>808647</v>
      </c>
      <c r="CS13" s="679"/>
      <c r="CT13" s="679"/>
      <c r="CU13" s="679"/>
      <c r="CV13" s="679"/>
      <c r="CW13" s="679"/>
      <c r="CX13" s="679"/>
      <c r="CY13" s="680"/>
      <c r="CZ13" s="715">
        <v>9.4</v>
      </c>
      <c r="DA13" s="715"/>
      <c r="DB13" s="715"/>
      <c r="DC13" s="715"/>
      <c r="DD13" s="684">
        <v>364755</v>
      </c>
      <c r="DE13" s="679"/>
      <c r="DF13" s="679"/>
      <c r="DG13" s="679"/>
      <c r="DH13" s="679"/>
      <c r="DI13" s="679"/>
      <c r="DJ13" s="679"/>
      <c r="DK13" s="679"/>
      <c r="DL13" s="679"/>
      <c r="DM13" s="679"/>
      <c r="DN13" s="679"/>
      <c r="DO13" s="679"/>
      <c r="DP13" s="680"/>
      <c r="DQ13" s="684">
        <v>468870</v>
      </c>
      <c r="DR13" s="679"/>
      <c r="DS13" s="679"/>
      <c r="DT13" s="679"/>
      <c r="DU13" s="679"/>
      <c r="DV13" s="679"/>
      <c r="DW13" s="679"/>
      <c r="DX13" s="679"/>
      <c r="DY13" s="679"/>
      <c r="DZ13" s="679"/>
      <c r="EA13" s="679"/>
      <c r="EB13" s="679"/>
      <c r="EC13" s="722"/>
    </row>
    <row r="14" spans="2:143" ht="11.25" customHeight="1" x14ac:dyDescent="0.2">
      <c r="B14" s="675" t="s">
        <v>255</v>
      </c>
      <c r="C14" s="676"/>
      <c r="D14" s="676"/>
      <c r="E14" s="676"/>
      <c r="F14" s="676"/>
      <c r="G14" s="676"/>
      <c r="H14" s="676"/>
      <c r="I14" s="676"/>
      <c r="J14" s="676"/>
      <c r="K14" s="676"/>
      <c r="L14" s="676"/>
      <c r="M14" s="676"/>
      <c r="N14" s="676"/>
      <c r="O14" s="676"/>
      <c r="P14" s="676"/>
      <c r="Q14" s="677"/>
      <c r="R14" s="678">
        <v>14070</v>
      </c>
      <c r="S14" s="679"/>
      <c r="T14" s="679"/>
      <c r="U14" s="679"/>
      <c r="V14" s="679"/>
      <c r="W14" s="679"/>
      <c r="X14" s="679"/>
      <c r="Y14" s="680"/>
      <c r="Z14" s="715">
        <v>0.1</v>
      </c>
      <c r="AA14" s="715"/>
      <c r="AB14" s="715"/>
      <c r="AC14" s="715"/>
      <c r="AD14" s="716">
        <v>14070</v>
      </c>
      <c r="AE14" s="716"/>
      <c r="AF14" s="716"/>
      <c r="AG14" s="716"/>
      <c r="AH14" s="716"/>
      <c r="AI14" s="716"/>
      <c r="AJ14" s="716"/>
      <c r="AK14" s="716"/>
      <c r="AL14" s="681">
        <v>0.3</v>
      </c>
      <c r="AM14" s="682"/>
      <c r="AN14" s="682"/>
      <c r="AO14" s="717"/>
      <c r="AP14" s="675" t="s">
        <v>256</v>
      </c>
      <c r="AQ14" s="676"/>
      <c r="AR14" s="676"/>
      <c r="AS14" s="676"/>
      <c r="AT14" s="676"/>
      <c r="AU14" s="676"/>
      <c r="AV14" s="676"/>
      <c r="AW14" s="676"/>
      <c r="AX14" s="676"/>
      <c r="AY14" s="676"/>
      <c r="AZ14" s="676"/>
      <c r="BA14" s="676"/>
      <c r="BB14" s="676"/>
      <c r="BC14" s="676"/>
      <c r="BD14" s="676"/>
      <c r="BE14" s="676"/>
      <c r="BF14" s="677"/>
      <c r="BG14" s="678">
        <v>45264</v>
      </c>
      <c r="BH14" s="679"/>
      <c r="BI14" s="679"/>
      <c r="BJ14" s="679"/>
      <c r="BK14" s="679"/>
      <c r="BL14" s="679"/>
      <c r="BM14" s="679"/>
      <c r="BN14" s="680"/>
      <c r="BO14" s="715">
        <v>3.3</v>
      </c>
      <c r="BP14" s="715"/>
      <c r="BQ14" s="715"/>
      <c r="BR14" s="715"/>
      <c r="BS14" s="684" t="s">
        <v>129</v>
      </c>
      <c r="BT14" s="679"/>
      <c r="BU14" s="679"/>
      <c r="BV14" s="679"/>
      <c r="BW14" s="679"/>
      <c r="BX14" s="679"/>
      <c r="BY14" s="679"/>
      <c r="BZ14" s="679"/>
      <c r="CA14" s="679"/>
      <c r="CB14" s="722"/>
      <c r="CD14" s="711" t="s">
        <v>257</v>
      </c>
      <c r="CE14" s="712"/>
      <c r="CF14" s="712"/>
      <c r="CG14" s="712"/>
      <c r="CH14" s="712"/>
      <c r="CI14" s="712"/>
      <c r="CJ14" s="712"/>
      <c r="CK14" s="712"/>
      <c r="CL14" s="712"/>
      <c r="CM14" s="712"/>
      <c r="CN14" s="712"/>
      <c r="CO14" s="712"/>
      <c r="CP14" s="712"/>
      <c r="CQ14" s="713"/>
      <c r="CR14" s="678">
        <v>496963</v>
      </c>
      <c r="CS14" s="679"/>
      <c r="CT14" s="679"/>
      <c r="CU14" s="679"/>
      <c r="CV14" s="679"/>
      <c r="CW14" s="679"/>
      <c r="CX14" s="679"/>
      <c r="CY14" s="680"/>
      <c r="CZ14" s="715">
        <v>5.8</v>
      </c>
      <c r="DA14" s="715"/>
      <c r="DB14" s="715"/>
      <c r="DC14" s="715"/>
      <c r="DD14" s="684">
        <v>51532</v>
      </c>
      <c r="DE14" s="679"/>
      <c r="DF14" s="679"/>
      <c r="DG14" s="679"/>
      <c r="DH14" s="679"/>
      <c r="DI14" s="679"/>
      <c r="DJ14" s="679"/>
      <c r="DK14" s="679"/>
      <c r="DL14" s="679"/>
      <c r="DM14" s="679"/>
      <c r="DN14" s="679"/>
      <c r="DO14" s="679"/>
      <c r="DP14" s="680"/>
      <c r="DQ14" s="684">
        <v>449277</v>
      </c>
      <c r="DR14" s="679"/>
      <c r="DS14" s="679"/>
      <c r="DT14" s="679"/>
      <c r="DU14" s="679"/>
      <c r="DV14" s="679"/>
      <c r="DW14" s="679"/>
      <c r="DX14" s="679"/>
      <c r="DY14" s="679"/>
      <c r="DZ14" s="679"/>
      <c r="EA14" s="679"/>
      <c r="EB14" s="679"/>
      <c r="EC14" s="722"/>
    </row>
    <row r="15" spans="2:143" ht="11.25" customHeight="1" x14ac:dyDescent="0.2">
      <c r="B15" s="675" t="s">
        <v>258</v>
      </c>
      <c r="C15" s="676"/>
      <c r="D15" s="676"/>
      <c r="E15" s="676"/>
      <c r="F15" s="676"/>
      <c r="G15" s="676"/>
      <c r="H15" s="676"/>
      <c r="I15" s="676"/>
      <c r="J15" s="676"/>
      <c r="K15" s="676"/>
      <c r="L15" s="676"/>
      <c r="M15" s="676"/>
      <c r="N15" s="676"/>
      <c r="O15" s="676"/>
      <c r="P15" s="676"/>
      <c r="Q15" s="677"/>
      <c r="R15" s="678" t="s">
        <v>129</v>
      </c>
      <c r="S15" s="679"/>
      <c r="T15" s="679"/>
      <c r="U15" s="679"/>
      <c r="V15" s="679"/>
      <c r="W15" s="679"/>
      <c r="X15" s="679"/>
      <c r="Y15" s="680"/>
      <c r="Z15" s="715" t="s">
        <v>129</v>
      </c>
      <c r="AA15" s="715"/>
      <c r="AB15" s="715"/>
      <c r="AC15" s="715"/>
      <c r="AD15" s="716" t="s">
        <v>245</v>
      </c>
      <c r="AE15" s="716"/>
      <c r="AF15" s="716"/>
      <c r="AG15" s="716"/>
      <c r="AH15" s="716"/>
      <c r="AI15" s="716"/>
      <c r="AJ15" s="716"/>
      <c r="AK15" s="716"/>
      <c r="AL15" s="681" t="s">
        <v>129</v>
      </c>
      <c r="AM15" s="682"/>
      <c r="AN15" s="682"/>
      <c r="AO15" s="717"/>
      <c r="AP15" s="675" t="s">
        <v>259</v>
      </c>
      <c r="AQ15" s="676"/>
      <c r="AR15" s="676"/>
      <c r="AS15" s="676"/>
      <c r="AT15" s="676"/>
      <c r="AU15" s="676"/>
      <c r="AV15" s="676"/>
      <c r="AW15" s="676"/>
      <c r="AX15" s="676"/>
      <c r="AY15" s="676"/>
      <c r="AZ15" s="676"/>
      <c r="BA15" s="676"/>
      <c r="BB15" s="676"/>
      <c r="BC15" s="676"/>
      <c r="BD15" s="676"/>
      <c r="BE15" s="676"/>
      <c r="BF15" s="677"/>
      <c r="BG15" s="678">
        <v>72022</v>
      </c>
      <c r="BH15" s="679"/>
      <c r="BI15" s="679"/>
      <c r="BJ15" s="679"/>
      <c r="BK15" s="679"/>
      <c r="BL15" s="679"/>
      <c r="BM15" s="679"/>
      <c r="BN15" s="680"/>
      <c r="BO15" s="715">
        <v>5.2</v>
      </c>
      <c r="BP15" s="715"/>
      <c r="BQ15" s="715"/>
      <c r="BR15" s="715"/>
      <c r="BS15" s="684" t="s">
        <v>245</v>
      </c>
      <c r="BT15" s="679"/>
      <c r="BU15" s="679"/>
      <c r="BV15" s="679"/>
      <c r="BW15" s="679"/>
      <c r="BX15" s="679"/>
      <c r="BY15" s="679"/>
      <c r="BZ15" s="679"/>
      <c r="CA15" s="679"/>
      <c r="CB15" s="722"/>
      <c r="CD15" s="711" t="s">
        <v>260</v>
      </c>
      <c r="CE15" s="712"/>
      <c r="CF15" s="712"/>
      <c r="CG15" s="712"/>
      <c r="CH15" s="712"/>
      <c r="CI15" s="712"/>
      <c r="CJ15" s="712"/>
      <c r="CK15" s="712"/>
      <c r="CL15" s="712"/>
      <c r="CM15" s="712"/>
      <c r="CN15" s="712"/>
      <c r="CO15" s="712"/>
      <c r="CP15" s="712"/>
      <c r="CQ15" s="713"/>
      <c r="CR15" s="678">
        <v>1124343</v>
      </c>
      <c r="CS15" s="679"/>
      <c r="CT15" s="679"/>
      <c r="CU15" s="679"/>
      <c r="CV15" s="679"/>
      <c r="CW15" s="679"/>
      <c r="CX15" s="679"/>
      <c r="CY15" s="680"/>
      <c r="CZ15" s="715">
        <v>13.1</v>
      </c>
      <c r="DA15" s="715"/>
      <c r="DB15" s="715"/>
      <c r="DC15" s="715"/>
      <c r="DD15" s="684">
        <v>261320</v>
      </c>
      <c r="DE15" s="679"/>
      <c r="DF15" s="679"/>
      <c r="DG15" s="679"/>
      <c r="DH15" s="679"/>
      <c r="DI15" s="679"/>
      <c r="DJ15" s="679"/>
      <c r="DK15" s="679"/>
      <c r="DL15" s="679"/>
      <c r="DM15" s="679"/>
      <c r="DN15" s="679"/>
      <c r="DO15" s="679"/>
      <c r="DP15" s="680"/>
      <c r="DQ15" s="684">
        <v>709557</v>
      </c>
      <c r="DR15" s="679"/>
      <c r="DS15" s="679"/>
      <c r="DT15" s="679"/>
      <c r="DU15" s="679"/>
      <c r="DV15" s="679"/>
      <c r="DW15" s="679"/>
      <c r="DX15" s="679"/>
      <c r="DY15" s="679"/>
      <c r="DZ15" s="679"/>
      <c r="EA15" s="679"/>
      <c r="EB15" s="679"/>
      <c r="EC15" s="722"/>
    </row>
    <row r="16" spans="2:143" ht="11.25" customHeight="1" x14ac:dyDescent="0.2">
      <c r="B16" s="675" t="s">
        <v>261</v>
      </c>
      <c r="C16" s="676"/>
      <c r="D16" s="676"/>
      <c r="E16" s="676"/>
      <c r="F16" s="676"/>
      <c r="G16" s="676"/>
      <c r="H16" s="676"/>
      <c r="I16" s="676"/>
      <c r="J16" s="676"/>
      <c r="K16" s="676"/>
      <c r="L16" s="676"/>
      <c r="M16" s="676"/>
      <c r="N16" s="676"/>
      <c r="O16" s="676"/>
      <c r="P16" s="676"/>
      <c r="Q16" s="677"/>
      <c r="R16" s="678">
        <v>2960</v>
      </c>
      <c r="S16" s="679"/>
      <c r="T16" s="679"/>
      <c r="U16" s="679"/>
      <c r="V16" s="679"/>
      <c r="W16" s="679"/>
      <c r="X16" s="679"/>
      <c r="Y16" s="680"/>
      <c r="Z16" s="715">
        <v>0</v>
      </c>
      <c r="AA16" s="715"/>
      <c r="AB16" s="715"/>
      <c r="AC16" s="715"/>
      <c r="AD16" s="716">
        <v>2960</v>
      </c>
      <c r="AE16" s="716"/>
      <c r="AF16" s="716"/>
      <c r="AG16" s="716"/>
      <c r="AH16" s="716"/>
      <c r="AI16" s="716"/>
      <c r="AJ16" s="716"/>
      <c r="AK16" s="716"/>
      <c r="AL16" s="681">
        <v>0.1</v>
      </c>
      <c r="AM16" s="682"/>
      <c r="AN16" s="682"/>
      <c r="AO16" s="717"/>
      <c r="AP16" s="675" t="s">
        <v>262</v>
      </c>
      <c r="AQ16" s="676"/>
      <c r="AR16" s="676"/>
      <c r="AS16" s="676"/>
      <c r="AT16" s="676"/>
      <c r="AU16" s="676"/>
      <c r="AV16" s="676"/>
      <c r="AW16" s="676"/>
      <c r="AX16" s="676"/>
      <c r="AY16" s="676"/>
      <c r="AZ16" s="676"/>
      <c r="BA16" s="676"/>
      <c r="BB16" s="676"/>
      <c r="BC16" s="676"/>
      <c r="BD16" s="676"/>
      <c r="BE16" s="676"/>
      <c r="BF16" s="677"/>
      <c r="BG16" s="678" t="s">
        <v>129</v>
      </c>
      <c r="BH16" s="679"/>
      <c r="BI16" s="679"/>
      <c r="BJ16" s="679"/>
      <c r="BK16" s="679"/>
      <c r="BL16" s="679"/>
      <c r="BM16" s="679"/>
      <c r="BN16" s="680"/>
      <c r="BO16" s="715" t="s">
        <v>129</v>
      </c>
      <c r="BP16" s="715"/>
      <c r="BQ16" s="715"/>
      <c r="BR16" s="715"/>
      <c r="BS16" s="684" t="s">
        <v>245</v>
      </c>
      <c r="BT16" s="679"/>
      <c r="BU16" s="679"/>
      <c r="BV16" s="679"/>
      <c r="BW16" s="679"/>
      <c r="BX16" s="679"/>
      <c r="BY16" s="679"/>
      <c r="BZ16" s="679"/>
      <c r="CA16" s="679"/>
      <c r="CB16" s="722"/>
      <c r="CD16" s="711" t="s">
        <v>263</v>
      </c>
      <c r="CE16" s="712"/>
      <c r="CF16" s="712"/>
      <c r="CG16" s="712"/>
      <c r="CH16" s="712"/>
      <c r="CI16" s="712"/>
      <c r="CJ16" s="712"/>
      <c r="CK16" s="712"/>
      <c r="CL16" s="712"/>
      <c r="CM16" s="712"/>
      <c r="CN16" s="712"/>
      <c r="CO16" s="712"/>
      <c r="CP16" s="712"/>
      <c r="CQ16" s="713"/>
      <c r="CR16" s="678">
        <v>144726</v>
      </c>
      <c r="CS16" s="679"/>
      <c r="CT16" s="679"/>
      <c r="CU16" s="679"/>
      <c r="CV16" s="679"/>
      <c r="CW16" s="679"/>
      <c r="CX16" s="679"/>
      <c r="CY16" s="680"/>
      <c r="CZ16" s="715">
        <v>1.7</v>
      </c>
      <c r="DA16" s="715"/>
      <c r="DB16" s="715"/>
      <c r="DC16" s="715"/>
      <c r="DD16" s="684" t="s">
        <v>129</v>
      </c>
      <c r="DE16" s="679"/>
      <c r="DF16" s="679"/>
      <c r="DG16" s="679"/>
      <c r="DH16" s="679"/>
      <c r="DI16" s="679"/>
      <c r="DJ16" s="679"/>
      <c r="DK16" s="679"/>
      <c r="DL16" s="679"/>
      <c r="DM16" s="679"/>
      <c r="DN16" s="679"/>
      <c r="DO16" s="679"/>
      <c r="DP16" s="680"/>
      <c r="DQ16" s="684">
        <v>15830</v>
      </c>
      <c r="DR16" s="679"/>
      <c r="DS16" s="679"/>
      <c r="DT16" s="679"/>
      <c r="DU16" s="679"/>
      <c r="DV16" s="679"/>
      <c r="DW16" s="679"/>
      <c r="DX16" s="679"/>
      <c r="DY16" s="679"/>
      <c r="DZ16" s="679"/>
      <c r="EA16" s="679"/>
      <c r="EB16" s="679"/>
      <c r="EC16" s="722"/>
    </row>
    <row r="17" spans="2:133" ht="11.25" customHeight="1" x14ac:dyDescent="0.2">
      <c r="B17" s="675" t="s">
        <v>264</v>
      </c>
      <c r="C17" s="676"/>
      <c r="D17" s="676"/>
      <c r="E17" s="676"/>
      <c r="F17" s="676"/>
      <c r="G17" s="676"/>
      <c r="H17" s="676"/>
      <c r="I17" s="676"/>
      <c r="J17" s="676"/>
      <c r="K17" s="676"/>
      <c r="L17" s="676"/>
      <c r="M17" s="676"/>
      <c r="N17" s="676"/>
      <c r="O17" s="676"/>
      <c r="P17" s="676"/>
      <c r="Q17" s="677"/>
      <c r="R17" s="678">
        <v>12597</v>
      </c>
      <c r="S17" s="679"/>
      <c r="T17" s="679"/>
      <c r="U17" s="679"/>
      <c r="V17" s="679"/>
      <c r="W17" s="679"/>
      <c r="X17" s="679"/>
      <c r="Y17" s="680"/>
      <c r="Z17" s="715">
        <v>0.1</v>
      </c>
      <c r="AA17" s="715"/>
      <c r="AB17" s="715"/>
      <c r="AC17" s="715"/>
      <c r="AD17" s="716">
        <v>12597</v>
      </c>
      <c r="AE17" s="716"/>
      <c r="AF17" s="716"/>
      <c r="AG17" s="716"/>
      <c r="AH17" s="716"/>
      <c r="AI17" s="716"/>
      <c r="AJ17" s="716"/>
      <c r="AK17" s="716"/>
      <c r="AL17" s="681">
        <v>0.2</v>
      </c>
      <c r="AM17" s="682"/>
      <c r="AN17" s="682"/>
      <c r="AO17" s="717"/>
      <c r="AP17" s="675" t="s">
        <v>265</v>
      </c>
      <c r="AQ17" s="676"/>
      <c r="AR17" s="676"/>
      <c r="AS17" s="676"/>
      <c r="AT17" s="676"/>
      <c r="AU17" s="676"/>
      <c r="AV17" s="676"/>
      <c r="AW17" s="676"/>
      <c r="AX17" s="676"/>
      <c r="AY17" s="676"/>
      <c r="AZ17" s="676"/>
      <c r="BA17" s="676"/>
      <c r="BB17" s="676"/>
      <c r="BC17" s="676"/>
      <c r="BD17" s="676"/>
      <c r="BE17" s="676"/>
      <c r="BF17" s="677"/>
      <c r="BG17" s="678" t="s">
        <v>129</v>
      </c>
      <c r="BH17" s="679"/>
      <c r="BI17" s="679"/>
      <c r="BJ17" s="679"/>
      <c r="BK17" s="679"/>
      <c r="BL17" s="679"/>
      <c r="BM17" s="679"/>
      <c r="BN17" s="680"/>
      <c r="BO17" s="715" t="s">
        <v>129</v>
      </c>
      <c r="BP17" s="715"/>
      <c r="BQ17" s="715"/>
      <c r="BR17" s="715"/>
      <c r="BS17" s="684" t="s">
        <v>129</v>
      </c>
      <c r="BT17" s="679"/>
      <c r="BU17" s="679"/>
      <c r="BV17" s="679"/>
      <c r="BW17" s="679"/>
      <c r="BX17" s="679"/>
      <c r="BY17" s="679"/>
      <c r="BZ17" s="679"/>
      <c r="CA17" s="679"/>
      <c r="CB17" s="722"/>
      <c r="CD17" s="711" t="s">
        <v>266</v>
      </c>
      <c r="CE17" s="712"/>
      <c r="CF17" s="712"/>
      <c r="CG17" s="712"/>
      <c r="CH17" s="712"/>
      <c r="CI17" s="712"/>
      <c r="CJ17" s="712"/>
      <c r="CK17" s="712"/>
      <c r="CL17" s="712"/>
      <c r="CM17" s="712"/>
      <c r="CN17" s="712"/>
      <c r="CO17" s="712"/>
      <c r="CP17" s="712"/>
      <c r="CQ17" s="713"/>
      <c r="CR17" s="678">
        <v>404123</v>
      </c>
      <c r="CS17" s="679"/>
      <c r="CT17" s="679"/>
      <c r="CU17" s="679"/>
      <c r="CV17" s="679"/>
      <c r="CW17" s="679"/>
      <c r="CX17" s="679"/>
      <c r="CY17" s="680"/>
      <c r="CZ17" s="715">
        <v>4.7</v>
      </c>
      <c r="DA17" s="715"/>
      <c r="DB17" s="715"/>
      <c r="DC17" s="715"/>
      <c r="DD17" s="684" t="s">
        <v>129</v>
      </c>
      <c r="DE17" s="679"/>
      <c r="DF17" s="679"/>
      <c r="DG17" s="679"/>
      <c r="DH17" s="679"/>
      <c r="DI17" s="679"/>
      <c r="DJ17" s="679"/>
      <c r="DK17" s="679"/>
      <c r="DL17" s="679"/>
      <c r="DM17" s="679"/>
      <c r="DN17" s="679"/>
      <c r="DO17" s="679"/>
      <c r="DP17" s="680"/>
      <c r="DQ17" s="684">
        <v>394010</v>
      </c>
      <c r="DR17" s="679"/>
      <c r="DS17" s="679"/>
      <c r="DT17" s="679"/>
      <c r="DU17" s="679"/>
      <c r="DV17" s="679"/>
      <c r="DW17" s="679"/>
      <c r="DX17" s="679"/>
      <c r="DY17" s="679"/>
      <c r="DZ17" s="679"/>
      <c r="EA17" s="679"/>
      <c r="EB17" s="679"/>
      <c r="EC17" s="722"/>
    </row>
    <row r="18" spans="2:133" ht="11.25" customHeight="1" x14ac:dyDescent="0.2">
      <c r="B18" s="675" t="s">
        <v>267</v>
      </c>
      <c r="C18" s="676"/>
      <c r="D18" s="676"/>
      <c r="E18" s="676"/>
      <c r="F18" s="676"/>
      <c r="G18" s="676"/>
      <c r="H18" s="676"/>
      <c r="I18" s="676"/>
      <c r="J18" s="676"/>
      <c r="K18" s="676"/>
      <c r="L18" s="676"/>
      <c r="M18" s="676"/>
      <c r="N18" s="676"/>
      <c r="O18" s="676"/>
      <c r="P18" s="676"/>
      <c r="Q18" s="677"/>
      <c r="R18" s="678">
        <v>2696</v>
      </c>
      <c r="S18" s="679"/>
      <c r="T18" s="679"/>
      <c r="U18" s="679"/>
      <c r="V18" s="679"/>
      <c r="W18" s="679"/>
      <c r="X18" s="679"/>
      <c r="Y18" s="680"/>
      <c r="Z18" s="715">
        <v>0</v>
      </c>
      <c r="AA18" s="715"/>
      <c r="AB18" s="715"/>
      <c r="AC18" s="715"/>
      <c r="AD18" s="716">
        <v>2696</v>
      </c>
      <c r="AE18" s="716"/>
      <c r="AF18" s="716"/>
      <c r="AG18" s="716"/>
      <c r="AH18" s="716"/>
      <c r="AI18" s="716"/>
      <c r="AJ18" s="716"/>
      <c r="AK18" s="716"/>
      <c r="AL18" s="681">
        <v>0</v>
      </c>
      <c r="AM18" s="682"/>
      <c r="AN18" s="682"/>
      <c r="AO18" s="717"/>
      <c r="AP18" s="675" t="s">
        <v>268</v>
      </c>
      <c r="AQ18" s="676"/>
      <c r="AR18" s="676"/>
      <c r="AS18" s="676"/>
      <c r="AT18" s="676"/>
      <c r="AU18" s="676"/>
      <c r="AV18" s="676"/>
      <c r="AW18" s="676"/>
      <c r="AX18" s="676"/>
      <c r="AY18" s="676"/>
      <c r="AZ18" s="676"/>
      <c r="BA18" s="676"/>
      <c r="BB18" s="676"/>
      <c r="BC18" s="676"/>
      <c r="BD18" s="676"/>
      <c r="BE18" s="676"/>
      <c r="BF18" s="677"/>
      <c r="BG18" s="678" t="s">
        <v>129</v>
      </c>
      <c r="BH18" s="679"/>
      <c r="BI18" s="679"/>
      <c r="BJ18" s="679"/>
      <c r="BK18" s="679"/>
      <c r="BL18" s="679"/>
      <c r="BM18" s="679"/>
      <c r="BN18" s="680"/>
      <c r="BO18" s="715" t="s">
        <v>129</v>
      </c>
      <c r="BP18" s="715"/>
      <c r="BQ18" s="715"/>
      <c r="BR18" s="715"/>
      <c r="BS18" s="684" t="s">
        <v>129</v>
      </c>
      <c r="BT18" s="679"/>
      <c r="BU18" s="679"/>
      <c r="BV18" s="679"/>
      <c r="BW18" s="679"/>
      <c r="BX18" s="679"/>
      <c r="BY18" s="679"/>
      <c r="BZ18" s="679"/>
      <c r="CA18" s="679"/>
      <c r="CB18" s="722"/>
      <c r="CD18" s="711" t="s">
        <v>269</v>
      </c>
      <c r="CE18" s="712"/>
      <c r="CF18" s="712"/>
      <c r="CG18" s="712"/>
      <c r="CH18" s="712"/>
      <c r="CI18" s="712"/>
      <c r="CJ18" s="712"/>
      <c r="CK18" s="712"/>
      <c r="CL18" s="712"/>
      <c r="CM18" s="712"/>
      <c r="CN18" s="712"/>
      <c r="CO18" s="712"/>
      <c r="CP18" s="712"/>
      <c r="CQ18" s="713"/>
      <c r="CR18" s="678" t="s">
        <v>129</v>
      </c>
      <c r="CS18" s="679"/>
      <c r="CT18" s="679"/>
      <c r="CU18" s="679"/>
      <c r="CV18" s="679"/>
      <c r="CW18" s="679"/>
      <c r="CX18" s="679"/>
      <c r="CY18" s="680"/>
      <c r="CZ18" s="715" t="s">
        <v>129</v>
      </c>
      <c r="DA18" s="715"/>
      <c r="DB18" s="715"/>
      <c r="DC18" s="715"/>
      <c r="DD18" s="684" t="s">
        <v>129</v>
      </c>
      <c r="DE18" s="679"/>
      <c r="DF18" s="679"/>
      <c r="DG18" s="679"/>
      <c r="DH18" s="679"/>
      <c r="DI18" s="679"/>
      <c r="DJ18" s="679"/>
      <c r="DK18" s="679"/>
      <c r="DL18" s="679"/>
      <c r="DM18" s="679"/>
      <c r="DN18" s="679"/>
      <c r="DO18" s="679"/>
      <c r="DP18" s="680"/>
      <c r="DQ18" s="684" t="s">
        <v>173</v>
      </c>
      <c r="DR18" s="679"/>
      <c r="DS18" s="679"/>
      <c r="DT18" s="679"/>
      <c r="DU18" s="679"/>
      <c r="DV18" s="679"/>
      <c r="DW18" s="679"/>
      <c r="DX18" s="679"/>
      <c r="DY18" s="679"/>
      <c r="DZ18" s="679"/>
      <c r="EA18" s="679"/>
      <c r="EB18" s="679"/>
      <c r="EC18" s="722"/>
    </row>
    <row r="19" spans="2:133" ht="11.25" customHeight="1" x14ac:dyDescent="0.2">
      <c r="B19" s="675" t="s">
        <v>270</v>
      </c>
      <c r="C19" s="676"/>
      <c r="D19" s="676"/>
      <c r="E19" s="676"/>
      <c r="F19" s="676"/>
      <c r="G19" s="676"/>
      <c r="H19" s="676"/>
      <c r="I19" s="676"/>
      <c r="J19" s="676"/>
      <c r="K19" s="676"/>
      <c r="L19" s="676"/>
      <c r="M19" s="676"/>
      <c r="N19" s="676"/>
      <c r="O19" s="676"/>
      <c r="P19" s="676"/>
      <c r="Q19" s="677"/>
      <c r="R19" s="678">
        <v>1752</v>
      </c>
      <c r="S19" s="679"/>
      <c r="T19" s="679"/>
      <c r="U19" s="679"/>
      <c r="V19" s="679"/>
      <c r="W19" s="679"/>
      <c r="X19" s="679"/>
      <c r="Y19" s="680"/>
      <c r="Z19" s="715">
        <v>0</v>
      </c>
      <c r="AA19" s="715"/>
      <c r="AB19" s="715"/>
      <c r="AC19" s="715"/>
      <c r="AD19" s="716">
        <v>1752</v>
      </c>
      <c r="AE19" s="716"/>
      <c r="AF19" s="716"/>
      <c r="AG19" s="716"/>
      <c r="AH19" s="716"/>
      <c r="AI19" s="716"/>
      <c r="AJ19" s="716"/>
      <c r="AK19" s="716"/>
      <c r="AL19" s="681">
        <v>0</v>
      </c>
      <c r="AM19" s="682"/>
      <c r="AN19" s="682"/>
      <c r="AO19" s="717"/>
      <c r="AP19" s="675" t="s">
        <v>271</v>
      </c>
      <c r="AQ19" s="676"/>
      <c r="AR19" s="676"/>
      <c r="AS19" s="676"/>
      <c r="AT19" s="676"/>
      <c r="AU19" s="676"/>
      <c r="AV19" s="676"/>
      <c r="AW19" s="676"/>
      <c r="AX19" s="676"/>
      <c r="AY19" s="676"/>
      <c r="AZ19" s="676"/>
      <c r="BA19" s="676"/>
      <c r="BB19" s="676"/>
      <c r="BC19" s="676"/>
      <c r="BD19" s="676"/>
      <c r="BE19" s="676"/>
      <c r="BF19" s="677"/>
      <c r="BG19" s="678">
        <v>14177</v>
      </c>
      <c r="BH19" s="679"/>
      <c r="BI19" s="679"/>
      <c r="BJ19" s="679"/>
      <c r="BK19" s="679"/>
      <c r="BL19" s="679"/>
      <c r="BM19" s="679"/>
      <c r="BN19" s="680"/>
      <c r="BO19" s="715">
        <v>1</v>
      </c>
      <c r="BP19" s="715"/>
      <c r="BQ19" s="715"/>
      <c r="BR19" s="715"/>
      <c r="BS19" s="684" t="s">
        <v>129</v>
      </c>
      <c r="BT19" s="679"/>
      <c r="BU19" s="679"/>
      <c r="BV19" s="679"/>
      <c r="BW19" s="679"/>
      <c r="BX19" s="679"/>
      <c r="BY19" s="679"/>
      <c r="BZ19" s="679"/>
      <c r="CA19" s="679"/>
      <c r="CB19" s="722"/>
      <c r="CD19" s="711" t="s">
        <v>272</v>
      </c>
      <c r="CE19" s="712"/>
      <c r="CF19" s="712"/>
      <c r="CG19" s="712"/>
      <c r="CH19" s="712"/>
      <c r="CI19" s="712"/>
      <c r="CJ19" s="712"/>
      <c r="CK19" s="712"/>
      <c r="CL19" s="712"/>
      <c r="CM19" s="712"/>
      <c r="CN19" s="712"/>
      <c r="CO19" s="712"/>
      <c r="CP19" s="712"/>
      <c r="CQ19" s="713"/>
      <c r="CR19" s="678" t="s">
        <v>129</v>
      </c>
      <c r="CS19" s="679"/>
      <c r="CT19" s="679"/>
      <c r="CU19" s="679"/>
      <c r="CV19" s="679"/>
      <c r="CW19" s="679"/>
      <c r="CX19" s="679"/>
      <c r="CY19" s="680"/>
      <c r="CZ19" s="715" t="s">
        <v>173</v>
      </c>
      <c r="DA19" s="715"/>
      <c r="DB19" s="715"/>
      <c r="DC19" s="715"/>
      <c r="DD19" s="684" t="s">
        <v>245</v>
      </c>
      <c r="DE19" s="679"/>
      <c r="DF19" s="679"/>
      <c r="DG19" s="679"/>
      <c r="DH19" s="679"/>
      <c r="DI19" s="679"/>
      <c r="DJ19" s="679"/>
      <c r="DK19" s="679"/>
      <c r="DL19" s="679"/>
      <c r="DM19" s="679"/>
      <c r="DN19" s="679"/>
      <c r="DO19" s="679"/>
      <c r="DP19" s="680"/>
      <c r="DQ19" s="684" t="s">
        <v>129</v>
      </c>
      <c r="DR19" s="679"/>
      <c r="DS19" s="679"/>
      <c r="DT19" s="679"/>
      <c r="DU19" s="679"/>
      <c r="DV19" s="679"/>
      <c r="DW19" s="679"/>
      <c r="DX19" s="679"/>
      <c r="DY19" s="679"/>
      <c r="DZ19" s="679"/>
      <c r="EA19" s="679"/>
      <c r="EB19" s="679"/>
      <c r="EC19" s="722"/>
    </row>
    <row r="20" spans="2:133" ht="11.25" customHeight="1" x14ac:dyDescent="0.2">
      <c r="B20" s="675" t="s">
        <v>273</v>
      </c>
      <c r="C20" s="676"/>
      <c r="D20" s="676"/>
      <c r="E20" s="676"/>
      <c r="F20" s="676"/>
      <c r="G20" s="676"/>
      <c r="H20" s="676"/>
      <c r="I20" s="676"/>
      <c r="J20" s="676"/>
      <c r="K20" s="676"/>
      <c r="L20" s="676"/>
      <c r="M20" s="676"/>
      <c r="N20" s="676"/>
      <c r="O20" s="676"/>
      <c r="P20" s="676"/>
      <c r="Q20" s="677"/>
      <c r="R20" s="678">
        <v>300</v>
      </c>
      <c r="S20" s="679"/>
      <c r="T20" s="679"/>
      <c r="U20" s="679"/>
      <c r="V20" s="679"/>
      <c r="W20" s="679"/>
      <c r="X20" s="679"/>
      <c r="Y20" s="680"/>
      <c r="Z20" s="715">
        <v>0</v>
      </c>
      <c r="AA20" s="715"/>
      <c r="AB20" s="715"/>
      <c r="AC20" s="715"/>
      <c r="AD20" s="716">
        <v>300</v>
      </c>
      <c r="AE20" s="716"/>
      <c r="AF20" s="716"/>
      <c r="AG20" s="716"/>
      <c r="AH20" s="716"/>
      <c r="AI20" s="716"/>
      <c r="AJ20" s="716"/>
      <c r="AK20" s="716"/>
      <c r="AL20" s="681">
        <v>0</v>
      </c>
      <c r="AM20" s="682"/>
      <c r="AN20" s="682"/>
      <c r="AO20" s="717"/>
      <c r="AP20" s="675" t="s">
        <v>274</v>
      </c>
      <c r="AQ20" s="676"/>
      <c r="AR20" s="676"/>
      <c r="AS20" s="676"/>
      <c r="AT20" s="676"/>
      <c r="AU20" s="676"/>
      <c r="AV20" s="676"/>
      <c r="AW20" s="676"/>
      <c r="AX20" s="676"/>
      <c r="AY20" s="676"/>
      <c r="AZ20" s="676"/>
      <c r="BA20" s="676"/>
      <c r="BB20" s="676"/>
      <c r="BC20" s="676"/>
      <c r="BD20" s="676"/>
      <c r="BE20" s="676"/>
      <c r="BF20" s="677"/>
      <c r="BG20" s="678">
        <v>14177</v>
      </c>
      <c r="BH20" s="679"/>
      <c r="BI20" s="679"/>
      <c r="BJ20" s="679"/>
      <c r="BK20" s="679"/>
      <c r="BL20" s="679"/>
      <c r="BM20" s="679"/>
      <c r="BN20" s="680"/>
      <c r="BO20" s="715">
        <v>1</v>
      </c>
      <c r="BP20" s="715"/>
      <c r="BQ20" s="715"/>
      <c r="BR20" s="715"/>
      <c r="BS20" s="684" t="s">
        <v>129</v>
      </c>
      <c r="BT20" s="679"/>
      <c r="BU20" s="679"/>
      <c r="BV20" s="679"/>
      <c r="BW20" s="679"/>
      <c r="BX20" s="679"/>
      <c r="BY20" s="679"/>
      <c r="BZ20" s="679"/>
      <c r="CA20" s="679"/>
      <c r="CB20" s="722"/>
      <c r="CD20" s="711" t="s">
        <v>275</v>
      </c>
      <c r="CE20" s="712"/>
      <c r="CF20" s="712"/>
      <c r="CG20" s="712"/>
      <c r="CH20" s="712"/>
      <c r="CI20" s="712"/>
      <c r="CJ20" s="712"/>
      <c r="CK20" s="712"/>
      <c r="CL20" s="712"/>
      <c r="CM20" s="712"/>
      <c r="CN20" s="712"/>
      <c r="CO20" s="712"/>
      <c r="CP20" s="712"/>
      <c r="CQ20" s="713"/>
      <c r="CR20" s="678">
        <v>8610051</v>
      </c>
      <c r="CS20" s="679"/>
      <c r="CT20" s="679"/>
      <c r="CU20" s="679"/>
      <c r="CV20" s="679"/>
      <c r="CW20" s="679"/>
      <c r="CX20" s="679"/>
      <c r="CY20" s="680"/>
      <c r="CZ20" s="715">
        <v>100</v>
      </c>
      <c r="DA20" s="715"/>
      <c r="DB20" s="715"/>
      <c r="DC20" s="715"/>
      <c r="DD20" s="684">
        <v>953908</v>
      </c>
      <c r="DE20" s="679"/>
      <c r="DF20" s="679"/>
      <c r="DG20" s="679"/>
      <c r="DH20" s="679"/>
      <c r="DI20" s="679"/>
      <c r="DJ20" s="679"/>
      <c r="DK20" s="679"/>
      <c r="DL20" s="679"/>
      <c r="DM20" s="679"/>
      <c r="DN20" s="679"/>
      <c r="DO20" s="679"/>
      <c r="DP20" s="680"/>
      <c r="DQ20" s="684">
        <v>6147635</v>
      </c>
      <c r="DR20" s="679"/>
      <c r="DS20" s="679"/>
      <c r="DT20" s="679"/>
      <c r="DU20" s="679"/>
      <c r="DV20" s="679"/>
      <c r="DW20" s="679"/>
      <c r="DX20" s="679"/>
      <c r="DY20" s="679"/>
      <c r="DZ20" s="679"/>
      <c r="EA20" s="679"/>
      <c r="EB20" s="679"/>
      <c r="EC20" s="722"/>
    </row>
    <row r="21" spans="2:133" ht="11.25" customHeight="1" x14ac:dyDescent="0.2">
      <c r="B21" s="675" t="s">
        <v>276</v>
      </c>
      <c r="C21" s="676"/>
      <c r="D21" s="676"/>
      <c r="E21" s="676"/>
      <c r="F21" s="676"/>
      <c r="G21" s="676"/>
      <c r="H21" s="676"/>
      <c r="I21" s="676"/>
      <c r="J21" s="676"/>
      <c r="K21" s="676"/>
      <c r="L21" s="676"/>
      <c r="M21" s="676"/>
      <c r="N21" s="676"/>
      <c r="O21" s="676"/>
      <c r="P21" s="676"/>
      <c r="Q21" s="677"/>
      <c r="R21" s="678">
        <v>7849</v>
      </c>
      <c r="S21" s="679"/>
      <c r="T21" s="679"/>
      <c r="U21" s="679"/>
      <c r="V21" s="679"/>
      <c r="W21" s="679"/>
      <c r="X21" s="679"/>
      <c r="Y21" s="680"/>
      <c r="Z21" s="715">
        <v>0.1</v>
      </c>
      <c r="AA21" s="715"/>
      <c r="AB21" s="715"/>
      <c r="AC21" s="715"/>
      <c r="AD21" s="716">
        <v>7849</v>
      </c>
      <c r="AE21" s="716"/>
      <c r="AF21" s="716"/>
      <c r="AG21" s="716"/>
      <c r="AH21" s="716"/>
      <c r="AI21" s="716"/>
      <c r="AJ21" s="716"/>
      <c r="AK21" s="716"/>
      <c r="AL21" s="681">
        <v>0.1</v>
      </c>
      <c r="AM21" s="682"/>
      <c r="AN21" s="682"/>
      <c r="AO21" s="717"/>
      <c r="AP21" s="772" t="s">
        <v>277</v>
      </c>
      <c r="AQ21" s="780"/>
      <c r="AR21" s="780"/>
      <c r="AS21" s="780"/>
      <c r="AT21" s="780"/>
      <c r="AU21" s="780"/>
      <c r="AV21" s="780"/>
      <c r="AW21" s="780"/>
      <c r="AX21" s="780"/>
      <c r="AY21" s="780"/>
      <c r="AZ21" s="780"/>
      <c r="BA21" s="780"/>
      <c r="BB21" s="780"/>
      <c r="BC21" s="780"/>
      <c r="BD21" s="780"/>
      <c r="BE21" s="780"/>
      <c r="BF21" s="774"/>
      <c r="BG21" s="678">
        <v>14177</v>
      </c>
      <c r="BH21" s="679"/>
      <c r="BI21" s="679"/>
      <c r="BJ21" s="679"/>
      <c r="BK21" s="679"/>
      <c r="BL21" s="679"/>
      <c r="BM21" s="679"/>
      <c r="BN21" s="680"/>
      <c r="BO21" s="715">
        <v>1</v>
      </c>
      <c r="BP21" s="715"/>
      <c r="BQ21" s="715"/>
      <c r="BR21" s="715"/>
      <c r="BS21" s="684" t="s">
        <v>129</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2">
      <c r="B22" s="675" t="s">
        <v>278</v>
      </c>
      <c r="C22" s="676"/>
      <c r="D22" s="676"/>
      <c r="E22" s="676"/>
      <c r="F22" s="676"/>
      <c r="G22" s="676"/>
      <c r="H22" s="676"/>
      <c r="I22" s="676"/>
      <c r="J22" s="676"/>
      <c r="K22" s="676"/>
      <c r="L22" s="676"/>
      <c r="M22" s="676"/>
      <c r="N22" s="676"/>
      <c r="O22" s="676"/>
      <c r="P22" s="676"/>
      <c r="Q22" s="677"/>
      <c r="R22" s="678">
        <v>4270602</v>
      </c>
      <c r="S22" s="679"/>
      <c r="T22" s="679"/>
      <c r="U22" s="679"/>
      <c r="V22" s="679"/>
      <c r="W22" s="679"/>
      <c r="X22" s="679"/>
      <c r="Y22" s="680"/>
      <c r="Z22" s="715">
        <v>45.1</v>
      </c>
      <c r="AA22" s="715"/>
      <c r="AB22" s="715"/>
      <c r="AC22" s="715"/>
      <c r="AD22" s="716">
        <v>3828982</v>
      </c>
      <c r="AE22" s="716"/>
      <c r="AF22" s="716"/>
      <c r="AG22" s="716"/>
      <c r="AH22" s="716"/>
      <c r="AI22" s="716"/>
      <c r="AJ22" s="716"/>
      <c r="AK22" s="716"/>
      <c r="AL22" s="681">
        <v>68.400000000000006</v>
      </c>
      <c r="AM22" s="682"/>
      <c r="AN22" s="682"/>
      <c r="AO22" s="717"/>
      <c r="AP22" s="772" t="s">
        <v>279</v>
      </c>
      <c r="AQ22" s="780"/>
      <c r="AR22" s="780"/>
      <c r="AS22" s="780"/>
      <c r="AT22" s="780"/>
      <c r="AU22" s="780"/>
      <c r="AV22" s="780"/>
      <c r="AW22" s="780"/>
      <c r="AX22" s="780"/>
      <c r="AY22" s="780"/>
      <c r="AZ22" s="780"/>
      <c r="BA22" s="780"/>
      <c r="BB22" s="780"/>
      <c r="BC22" s="780"/>
      <c r="BD22" s="780"/>
      <c r="BE22" s="780"/>
      <c r="BF22" s="774"/>
      <c r="BG22" s="678" t="s">
        <v>129</v>
      </c>
      <c r="BH22" s="679"/>
      <c r="BI22" s="679"/>
      <c r="BJ22" s="679"/>
      <c r="BK22" s="679"/>
      <c r="BL22" s="679"/>
      <c r="BM22" s="679"/>
      <c r="BN22" s="680"/>
      <c r="BO22" s="715" t="s">
        <v>173</v>
      </c>
      <c r="BP22" s="715"/>
      <c r="BQ22" s="715"/>
      <c r="BR22" s="715"/>
      <c r="BS22" s="684" t="s">
        <v>129</v>
      </c>
      <c r="BT22" s="679"/>
      <c r="BU22" s="679"/>
      <c r="BV22" s="679"/>
      <c r="BW22" s="679"/>
      <c r="BX22" s="679"/>
      <c r="BY22" s="679"/>
      <c r="BZ22" s="679"/>
      <c r="CA22" s="679"/>
      <c r="CB22" s="722"/>
      <c r="CD22" s="782" t="s">
        <v>280</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2">
      <c r="B23" s="675" t="s">
        <v>281</v>
      </c>
      <c r="C23" s="676"/>
      <c r="D23" s="676"/>
      <c r="E23" s="676"/>
      <c r="F23" s="676"/>
      <c r="G23" s="676"/>
      <c r="H23" s="676"/>
      <c r="I23" s="676"/>
      <c r="J23" s="676"/>
      <c r="K23" s="676"/>
      <c r="L23" s="676"/>
      <c r="M23" s="676"/>
      <c r="N23" s="676"/>
      <c r="O23" s="676"/>
      <c r="P23" s="676"/>
      <c r="Q23" s="677"/>
      <c r="R23" s="678">
        <v>3828982</v>
      </c>
      <c r="S23" s="679"/>
      <c r="T23" s="679"/>
      <c r="U23" s="679"/>
      <c r="V23" s="679"/>
      <c r="W23" s="679"/>
      <c r="X23" s="679"/>
      <c r="Y23" s="680"/>
      <c r="Z23" s="715">
        <v>40.5</v>
      </c>
      <c r="AA23" s="715"/>
      <c r="AB23" s="715"/>
      <c r="AC23" s="715"/>
      <c r="AD23" s="716">
        <v>3828982</v>
      </c>
      <c r="AE23" s="716"/>
      <c r="AF23" s="716"/>
      <c r="AG23" s="716"/>
      <c r="AH23" s="716"/>
      <c r="AI23" s="716"/>
      <c r="AJ23" s="716"/>
      <c r="AK23" s="716"/>
      <c r="AL23" s="681">
        <v>68.400000000000006</v>
      </c>
      <c r="AM23" s="682"/>
      <c r="AN23" s="682"/>
      <c r="AO23" s="717"/>
      <c r="AP23" s="772" t="s">
        <v>282</v>
      </c>
      <c r="AQ23" s="780"/>
      <c r="AR23" s="780"/>
      <c r="AS23" s="780"/>
      <c r="AT23" s="780"/>
      <c r="AU23" s="780"/>
      <c r="AV23" s="780"/>
      <c r="AW23" s="780"/>
      <c r="AX23" s="780"/>
      <c r="AY23" s="780"/>
      <c r="AZ23" s="780"/>
      <c r="BA23" s="780"/>
      <c r="BB23" s="780"/>
      <c r="BC23" s="780"/>
      <c r="BD23" s="780"/>
      <c r="BE23" s="780"/>
      <c r="BF23" s="774"/>
      <c r="BG23" s="678" t="s">
        <v>173</v>
      </c>
      <c r="BH23" s="679"/>
      <c r="BI23" s="679"/>
      <c r="BJ23" s="679"/>
      <c r="BK23" s="679"/>
      <c r="BL23" s="679"/>
      <c r="BM23" s="679"/>
      <c r="BN23" s="680"/>
      <c r="BO23" s="715" t="s">
        <v>129</v>
      </c>
      <c r="BP23" s="715"/>
      <c r="BQ23" s="715"/>
      <c r="BR23" s="715"/>
      <c r="BS23" s="684" t="s">
        <v>129</v>
      </c>
      <c r="BT23" s="679"/>
      <c r="BU23" s="679"/>
      <c r="BV23" s="679"/>
      <c r="BW23" s="679"/>
      <c r="BX23" s="679"/>
      <c r="BY23" s="679"/>
      <c r="BZ23" s="679"/>
      <c r="CA23" s="679"/>
      <c r="CB23" s="722"/>
      <c r="CD23" s="782" t="s">
        <v>221</v>
      </c>
      <c r="CE23" s="783"/>
      <c r="CF23" s="783"/>
      <c r="CG23" s="783"/>
      <c r="CH23" s="783"/>
      <c r="CI23" s="783"/>
      <c r="CJ23" s="783"/>
      <c r="CK23" s="783"/>
      <c r="CL23" s="783"/>
      <c r="CM23" s="783"/>
      <c r="CN23" s="783"/>
      <c r="CO23" s="783"/>
      <c r="CP23" s="783"/>
      <c r="CQ23" s="784"/>
      <c r="CR23" s="782" t="s">
        <v>283</v>
      </c>
      <c r="CS23" s="783"/>
      <c r="CT23" s="783"/>
      <c r="CU23" s="783"/>
      <c r="CV23" s="783"/>
      <c r="CW23" s="783"/>
      <c r="CX23" s="783"/>
      <c r="CY23" s="784"/>
      <c r="CZ23" s="782" t="s">
        <v>284</v>
      </c>
      <c r="DA23" s="783"/>
      <c r="DB23" s="783"/>
      <c r="DC23" s="784"/>
      <c r="DD23" s="782" t="s">
        <v>285</v>
      </c>
      <c r="DE23" s="783"/>
      <c r="DF23" s="783"/>
      <c r="DG23" s="783"/>
      <c r="DH23" s="783"/>
      <c r="DI23" s="783"/>
      <c r="DJ23" s="783"/>
      <c r="DK23" s="784"/>
      <c r="DL23" s="791" t="s">
        <v>286</v>
      </c>
      <c r="DM23" s="792"/>
      <c r="DN23" s="792"/>
      <c r="DO23" s="792"/>
      <c r="DP23" s="792"/>
      <c r="DQ23" s="792"/>
      <c r="DR23" s="792"/>
      <c r="DS23" s="792"/>
      <c r="DT23" s="792"/>
      <c r="DU23" s="792"/>
      <c r="DV23" s="793"/>
      <c r="DW23" s="782" t="s">
        <v>287</v>
      </c>
      <c r="DX23" s="783"/>
      <c r="DY23" s="783"/>
      <c r="DZ23" s="783"/>
      <c r="EA23" s="783"/>
      <c r="EB23" s="783"/>
      <c r="EC23" s="784"/>
    </row>
    <row r="24" spans="2:133" ht="11.25" customHeight="1" x14ac:dyDescent="0.2">
      <c r="B24" s="675" t="s">
        <v>288</v>
      </c>
      <c r="C24" s="676"/>
      <c r="D24" s="676"/>
      <c r="E24" s="676"/>
      <c r="F24" s="676"/>
      <c r="G24" s="676"/>
      <c r="H24" s="676"/>
      <c r="I24" s="676"/>
      <c r="J24" s="676"/>
      <c r="K24" s="676"/>
      <c r="L24" s="676"/>
      <c r="M24" s="676"/>
      <c r="N24" s="676"/>
      <c r="O24" s="676"/>
      <c r="P24" s="676"/>
      <c r="Q24" s="677"/>
      <c r="R24" s="678">
        <v>441620</v>
      </c>
      <c r="S24" s="679"/>
      <c r="T24" s="679"/>
      <c r="U24" s="679"/>
      <c r="V24" s="679"/>
      <c r="W24" s="679"/>
      <c r="X24" s="679"/>
      <c r="Y24" s="680"/>
      <c r="Z24" s="715">
        <v>4.7</v>
      </c>
      <c r="AA24" s="715"/>
      <c r="AB24" s="715"/>
      <c r="AC24" s="715"/>
      <c r="AD24" s="716" t="s">
        <v>129</v>
      </c>
      <c r="AE24" s="716"/>
      <c r="AF24" s="716"/>
      <c r="AG24" s="716"/>
      <c r="AH24" s="716"/>
      <c r="AI24" s="716"/>
      <c r="AJ24" s="716"/>
      <c r="AK24" s="716"/>
      <c r="AL24" s="681" t="s">
        <v>129</v>
      </c>
      <c r="AM24" s="682"/>
      <c r="AN24" s="682"/>
      <c r="AO24" s="717"/>
      <c r="AP24" s="772" t="s">
        <v>289</v>
      </c>
      <c r="AQ24" s="780"/>
      <c r="AR24" s="780"/>
      <c r="AS24" s="780"/>
      <c r="AT24" s="780"/>
      <c r="AU24" s="780"/>
      <c r="AV24" s="780"/>
      <c r="AW24" s="780"/>
      <c r="AX24" s="780"/>
      <c r="AY24" s="780"/>
      <c r="AZ24" s="780"/>
      <c r="BA24" s="780"/>
      <c r="BB24" s="780"/>
      <c r="BC24" s="780"/>
      <c r="BD24" s="780"/>
      <c r="BE24" s="780"/>
      <c r="BF24" s="774"/>
      <c r="BG24" s="678" t="s">
        <v>129</v>
      </c>
      <c r="BH24" s="679"/>
      <c r="BI24" s="679"/>
      <c r="BJ24" s="679"/>
      <c r="BK24" s="679"/>
      <c r="BL24" s="679"/>
      <c r="BM24" s="679"/>
      <c r="BN24" s="680"/>
      <c r="BO24" s="715" t="s">
        <v>129</v>
      </c>
      <c r="BP24" s="715"/>
      <c r="BQ24" s="715"/>
      <c r="BR24" s="715"/>
      <c r="BS24" s="684" t="s">
        <v>129</v>
      </c>
      <c r="BT24" s="679"/>
      <c r="BU24" s="679"/>
      <c r="BV24" s="679"/>
      <c r="BW24" s="679"/>
      <c r="BX24" s="679"/>
      <c r="BY24" s="679"/>
      <c r="BZ24" s="679"/>
      <c r="CA24" s="679"/>
      <c r="CB24" s="722"/>
      <c r="CD24" s="736" t="s">
        <v>290</v>
      </c>
      <c r="CE24" s="737"/>
      <c r="CF24" s="737"/>
      <c r="CG24" s="737"/>
      <c r="CH24" s="737"/>
      <c r="CI24" s="737"/>
      <c r="CJ24" s="737"/>
      <c r="CK24" s="737"/>
      <c r="CL24" s="737"/>
      <c r="CM24" s="737"/>
      <c r="CN24" s="737"/>
      <c r="CO24" s="737"/>
      <c r="CP24" s="737"/>
      <c r="CQ24" s="738"/>
      <c r="CR24" s="733">
        <v>2680910</v>
      </c>
      <c r="CS24" s="734"/>
      <c r="CT24" s="734"/>
      <c r="CU24" s="734"/>
      <c r="CV24" s="734"/>
      <c r="CW24" s="734"/>
      <c r="CX24" s="734"/>
      <c r="CY24" s="777"/>
      <c r="CZ24" s="778">
        <v>31.1</v>
      </c>
      <c r="DA24" s="749"/>
      <c r="DB24" s="749"/>
      <c r="DC24" s="781"/>
      <c r="DD24" s="776">
        <v>2056631</v>
      </c>
      <c r="DE24" s="734"/>
      <c r="DF24" s="734"/>
      <c r="DG24" s="734"/>
      <c r="DH24" s="734"/>
      <c r="DI24" s="734"/>
      <c r="DJ24" s="734"/>
      <c r="DK24" s="777"/>
      <c r="DL24" s="776">
        <v>1966667</v>
      </c>
      <c r="DM24" s="734"/>
      <c r="DN24" s="734"/>
      <c r="DO24" s="734"/>
      <c r="DP24" s="734"/>
      <c r="DQ24" s="734"/>
      <c r="DR24" s="734"/>
      <c r="DS24" s="734"/>
      <c r="DT24" s="734"/>
      <c r="DU24" s="734"/>
      <c r="DV24" s="777"/>
      <c r="DW24" s="778">
        <v>35.200000000000003</v>
      </c>
      <c r="DX24" s="749"/>
      <c r="DY24" s="749"/>
      <c r="DZ24" s="749"/>
      <c r="EA24" s="749"/>
      <c r="EB24" s="749"/>
      <c r="EC24" s="779"/>
    </row>
    <row r="25" spans="2:133" ht="11.25" customHeight="1" x14ac:dyDescent="0.2">
      <c r="B25" s="675" t="s">
        <v>291</v>
      </c>
      <c r="C25" s="676"/>
      <c r="D25" s="676"/>
      <c r="E25" s="676"/>
      <c r="F25" s="676"/>
      <c r="G25" s="676"/>
      <c r="H25" s="676"/>
      <c r="I25" s="676"/>
      <c r="J25" s="676"/>
      <c r="K25" s="676"/>
      <c r="L25" s="676"/>
      <c r="M25" s="676"/>
      <c r="N25" s="676"/>
      <c r="O25" s="676"/>
      <c r="P25" s="676"/>
      <c r="Q25" s="677"/>
      <c r="R25" s="678" t="s">
        <v>129</v>
      </c>
      <c r="S25" s="679"/>
      <c r="T25" s="679"/>
      <c r="U25" s="679"/>
      <c r="V25" s="679"/>
      <c r="W25" s="679"/>
      <c r="X25" s="679"/>
      <c r="Y25" s="680"/>
      <c r="Z25" s="715" t="s">
        <v>129</v>
      </c>
      <c r="AA25" s="715"/>
      <c r="AB25" s="715"/>
      <c r="AC25" s="715"/>
      <c r="AD25" s="716" t="s">
        <v>129</v>
      </c>
      <c r="AE25" s="716"/>
      <c r="AF25" s="716"/>
      <c r="AG25" s="716"/>
      <c r="AH25" s="716"/>
      <c r="AI25" s="716"/>
      <c r="AJ25" s="716"/>
      <c r="AK25" s="716"/>
      <c r="AL25" s="681" t="s">
        <v>129</v>
      </c>
      <c r="AM25" s="682"/>
      <c r="AN25" s="682"/>
      <c r="AO25" s="717"/>
      <c r="AP25" s="772" t="s">
        <v>292</v>
      </c>
      <c r="AQ25" s="780"/>
      <c r="AR25" s="780"/>
      <c r="AS25" s="780"/>
      <c r="AT25" s="780"/>
      <c r="AU25" s="780"/>
      <c r="AV25" s="780"/>
      <c r="AW25" s="780"/>
      <c r="AX25" s="780"/>
      <c r="AY25" s="780"/>
      <c r="AZ25" s="780"/>
      <c r="BA25" s="780"/>
      <c r="BB25" s="780"/>
      <c r="BC25" s="780"/>
      <c r="BD25" s="780"/>
      <c r="BE25" s="780"/>
      <c r="BF25" s="774"/>
      <c r="BG25" s="678" t="s">
        <v>129</v>
      </c>
      <c r="BH25" s="679"/>
      <c r="BI25" s="679"/>
      <c r="BJ25" s="679"/>
      <c r="BK25" s="679"/>
      <c r="BL25" s="679"/>
      <c r="BM25" s="679"/>
      <c r="BN25" s="680"/>
      <c r="BO25" s="715" t="s">
        <v>129</v>
      </c>
      <c r="BP25" s="715"/>
      <c r="BQ25" s="715"/>
      <c r="BR25" s="715"/>
      <c r="BS25" s="684" t="s">
        <v>129</v>
      </c>
      <c r="BT25" s="679"/>
      <c r="BU25" s="679"/>
      <c r="BV25" s="679"/>
      <c r="BW25" s="679"/>
      <c r="BX25" s="679"/>
      <c r="BY25" s="679"/>
      <c r="BZ25" s="679"/>
      <c r="CA25" s="679"/>
      <c r="CB25" s="722"/>
      <c r="CD25" s="711" t="s">
        <v>293</v>
      </c>
      <c r="CE25" s="712"/>
      <c r="CF25" s="712"/>
      <c r="CG25" s="712"/>
      <c r="CH25" s="712"/>
      <c r="CI25" s="712"/>
      <c r="CJ25" s="712"/>
      <c r="CK25" s="712"/>
      <c r="CL25" s="712"/>
      <c r="CM25" s="712"/>
      <c r="CN25" s="712"/>
      <c r="CO25" s="712"/>
      <c r="CP25" s="712"/>
      <c r="CQ25" s="713"/>
      <c r="CR25" s="678">
        <v>1441089</v>
      </c>
      <c r="CS25" s="697"/>
      <c r="CT25" s="697"/>
      <c r="CU25" s="697"/>
      <c r="CV25" s="697"/>
      <c r="CW25" s="697"/>
      <c r="CX25" s="697"/>
      <c r="CY25" s="698"/>
      <c r="CZ25" s="681">
        <v>16.7</v>
      </c>
      <c r="DA25" s="699"/>
      <c r="DB25" s="699"/>
      <c r="DC25" s="700"/>
      <c r="DD25" s="684">
        <v>1376240</v>
      </c>
      <c r="DE25" s="697"/>
      <c r="DF25" s="697"/>
      <c r="DG25" s="697"/>
      <c r="DH25" s="697"/>
      <c r="DI25" s="697"/>
      <c r="DJ25" s="697"/>
      <c r="DK25" s="698"/>
      <c r="DL25" s="684">
        <v>1291792</v>
      </c>
      <c r="DM25" s="697"/>
      <c r="DN25" s="697"/>
      <c r="DO25" s="697"/>
      <c r="DP25" s="697"/>
      <c r="DQ25" s="697"/>
      <c r="DR25" s="697"/>
      <c r="DS25" s="697"/>
      <c r="DT25" s="697"/>
      <c r="DU25" s="697"/>
      <c r="DV25" s="698"/>
      <c r="DW25" s="681">
        <v>23.1</v>
      </c>
      <c r="DX25" s="699"/>
      <c r="DY25" s="699"/>
      <c r="DZ25" s="699"/>
      <c r="EA25" s="699"/>
      <c r="EB25" s="699"/>
      <c r="EC25" s="714"/>
    </row>
    <row r="26" spans="2:133" ht="11.25" customHeight="1" x14ac:dyDescent="0.2">
      <c r="B26" s="675" t="s">
        <v>294</v>
      </c>
      <c r="C26" s="676"/>
      <c r="D26" s="676"/>
      <c r="E26" s="676"/>
      <c r="F26" s="676"/>
      <c r="G26" s="676"/>
      <c r="H26" s="676"/>
      <c r="I26" s="676"/>
      <c r="J26" s="676"/>
      <c r="K26" s="676"/>
      <c r="L26" s="676"/>
      <c r="M26" s="676"/>
      <c r="N26" s="676"/>
      <c r="O26" s="676"/>
      <c r="P26" s="676"/>
      <c r="Q26" s="677"/>
      <c r="R26" s="678">
        <v>6021528</v>
      </c>
      <c r="S26" s="679"/>
      <c r="T26" s="679"/>
      <c r="U26" s="679"/>
      <c r="V26" s="679"/>
      <c r="W26" s="679"/>
      <c r="X26" s="679"/>
      <c r="Y26" s="680"/>
      <c r="Z26" s="715">
        <v>63.6</v>
      </c>
      <c r="AA26" s="715"/>
      <c r="AB26" s="715"/>
      <c r="AC26" s="715"/>
      <c r="AD26" s="716">
        <v>5579908</v>
      </c>
      <c r="AE26" s="716"/>
      <c r="AF26" s="716"/>
      <c r="AG26" s="716"/>
      <c r="AH26" s="716"/>
      <c r="AI26" s="716"/>
      <c r="AJ26" s="716"/>
      <c r="AK26" s="716"/>
      <c r="AL26" s="681">
        <v>99.7</v>
      </c>
      <c r="AM26" s="682"/>
      <c r="AN26" s="682"/>
      <c r="AO26" s="717"/>
      <c r="AP26" s="772" t="s">
        <v>295</v>
      </c>
      <c r="AQ26" s="773"/>
      <c r="AR26" s="773"/>
      <c r="AS26" s="773"/>
      <c r="AT26" s="773"/>
      <c r="AU26" s="773"/>
      <c r="AV26" s="773"/>
      <c r="AW26" s="773"/>
      <c r="AX26" s="773"/>
      <c r="AY26" s="773"/>
      <c r="AZ26" s="773"/>
      <c r="BA26" s="773"/>
      <c r="BB26" s="773"/>
      <c r="BC26" s="773"/>
      <c r="BD26" s="773"/>
      <c r="BE26" s="773"/>
      <c r="BF26" s="774"/>
      <c r="BG26" s="678" t="s">
        <v>173</v>
      </c>
      <c r="BH26" s="679"/>
      <c r="BI26" s="679"/>
      <c r="BJ26" s="679"/>
      <c r="BK26" s="679"/>
      <c r="BL26" s="679"/>
      <c r="BM26" s="679"/>
      <c r="BN26" s="680"/>
      <c r="BO26" s="715" t="s">
        <v>129</v>
      </c>
      <c r="BP26" s="715"/>
      <c r="BQ26" s="715"/>
      <c r="BR26" s="715"/>
      <c r="BS26" s="684" t="s">
        <v>245</v>
      </c>
      <c r="BT26" s="679"/>
      <c r="BU26" s="679"/>
      <c r="BV26" s="679"/>
      <c r="BW26" s="679"/>
      <c r="BX26" s="679"/>
      <c r="BY26" s="679"/>
      <c r="BZ26" s="679"/>
      <c r="CA26" s="679"/>
      <c r="CB26" s="722"/>
      <c r="CD26" s="711" t="s">
        <v>296</v>
      </c>
      <c r="CE26" s="712"/>
      <c r="CF26" s="712"/>
      <c r="CG26" s="712"/>
      <c r="CH26" s="712"/>
      <c r="CI26" s="712"/>
      <c r="CJ26" s="712"/>
      <c r="CK26" s="712"/>
      <c r="CL26" s="712"/>
      <c r="CM26" s="712"/>
      <c r="CN26" s="712"/>
      <c r="CO26" s="712"/>
      <c r="CP26" s="712"/>
      <c r="CQ26" s="713"/>
      <c r="CR26" s="678">
        <v>990934</v>
      </c>
      <c r="CS26" s="679"/>
      <c r="CT26" s="679"/>
      <c r="CU26" s="679"/>
      <c r="CV26" s="679"/>
      <c r="CW26" s="679"/>
      <c r="CX26" s="679"/>
      <c r="CY26" s="680"/>
      <c r="CZ26" s="681">
        <v>11.5</v>
      </c>
      <c r="DA26" s="699"/>
      <c r="DB26" s="699"/>
      <c r="DC26" s="700"/>
      <c r="DD26" s="684">
        <v>936476</v>
      </c>
      <c r="DE26" s="679"/>
      <c r="DF26" s="679"/>
      <c r="DG26" s="679"/>
      <c r="DH26" s="679"/>
      <c r="DI26" s="679"/>
      <c r="DJ26" s="679"/>
      <c r="DK26" s="680"/>
      <c r="DL26" s="684" t="s">
        <v>129</v>
      </c>
      <c r="DM26" s="679"/>
      <c r="DN26" s="679"/>
      <c r="DO26" s="679"/>
      <c r="DP26" s="679"/>
      <c r="DQ26" s="679"/>
      <c r="DR26" s="679"/>
      <c r="DS26" s="679"/>
      <c r="DT26" s="679"/>
      <c r="DU26" s="679"/>
      <c r="DV26" s="680"/>
      <c r="DW26" s="681" t="s">
        <v>245</v>
      </c>
      <c r="DX26" s="699"/>
      <c r="DY26" s="699"/>
      <c r="DZ26" s="699"/>
      <c r="EA26" s="699"/>
      <c r="EB26" s="699"/>
      <c r="EC26" s="714"/>
    </row>
    <row r="27" spans="2:133" ht="11.25" customHeight="1" x14ac:dyDescent="0.2">
      <c r="B27" s="675" t="s">
        <v>297</v>
      </c>
      <c r="C27" s="676"/>
      <c r="D27" s="676"/>
      <c r="E27" s="676"/>
      <c r="F27" s="676"/>
      <c r="G27" s="676"/>
      <c r="H27" s="676"/>
      <c r="I27" s="676"/>
      <c r="J27" s="676"/>
      <c r="K27" s="676"/>
      <c r="L27" s="676"/>
      <c r="M27" s="676"/>
      <c r="N27" s="676"/>
      <c r="O27" s="676"/>
      <c r="P27" s="676"/>
      <c r="Q27" s="677"/>
      <c r="R27" s="678">
        <v>1729</v>
      </c>
      <c r="S27" s="679"/>
      <c r="T27" s="679"/>
      <c r="U27" s="679"/>
      <c r="V27" s="679"/>
      <c r="W27" s="679"/>
      <c r="X27" s="679"/>
      <c r="Y27" s="680"/>
      <c r="Z27" s="715">
        <v>0</v>
      </c>
      <c r="AA27" s="715"/>
      <c r="AB27" s="715"/>
      <c r="AC27" s="715"/>
      <c r="AD27" s="716">
        <v>1729</v>
      </c>
      <c r="AE27" s="716"/>
      <c r="AF27" s="716"/>
      <c r="AG27" s="716"/>
      <c r="AH27" s="716"/>
      <c r="AI27" s="716"/>
      <c r="AJ27" s="716"/>
      <c r="AK27" s="716"/>
      <c r="AL27" s="681">
        <v>0</v>
      </c>
      <c r="AM27" s="682"/>
      <c r="AN27" s="682"/>
      <c r="AO27" s="717"/>
      <c r="AP27" s="675" t="s">
        <v>298</v>
      </c>
      <c r="AQ27" s="676"/>
      <c r="AR27" s="676"/>
      <c r="AS27" s="676"/>
      <c r="AT27" s="676"/>
      <c r="AU27" s="676"/>
      <c r="AV27" s="676"/>
      <c r="AW27" s="676"/>
      <c r="AX27" s="676"/>
      <c r="AY27" s="676"/>
      <c r="AZ27" s="676"/>
      <c r="BA27" s="676"/>
      <c r="BB27" s="676"/>
      <c r="BC27" s="676"/>
      <c r="BD27" s="676"/>
      <c r="BE27" s="676"/>
      <c r="BF27" s="677"/>
      <c r="BG27" s="678">
        <v>1377669</v>
      </c>
      <c r="BH27" s="679"/>
      <c r="BI27" s="679"/>
      <c r="BJ27" s="679"/>
      <c r="BK27" s="679"/>
      <c r="BL27" s="679"/>
      <c r="BM27" s="679"/>
      <c r="BN27" s="680"/>
      <c r="BO27" s="715">
        <v>100</v>
      </c>
      <c r="BP27" s="715"/>
      <c r="BQ27" s="715"/>
      <c r="BR27" s="715"/>
      <c r="BS27" s="684" t="s">
        <v>129</v>
      </c>
      <c r="BT27" s="679"/>
      <c r="BU27" s="679"/>
      <c r="BV27" s="679"/>
      <c r="BW27" s="679"/>
      <c r="BX27" s="679"/>
      <c r="BY27" s="679"/>
      <c r="BZ27" s="679"/>
      <c r="CA27" s="679"/>
      <c r="CB27" s="722"/>
      <c r="CD27" s="711" t="s">
        <v>299</v>
      </c>
      <c r="CE27" s="712"/>
      <c r="CF27" s="712"/>
      <c r="CG27" s="712"/>
      <c r="CH27" s="712"/>
      <c r="CI27" s="712"/>
      <c r="CJ27" s="712"/>
      <c r="CK27" s="712"/>
      <c r="CL27" s="712"/>
      <c r="CM27" s="712"/>
      <c r="CN27" s="712"/>
      <c r="CO27" s="712"/>
      <c r="CP27" s="712"/>
      <c r="CQ27" s="713"/>
      <c r="CR27" s="678">
        <v>835698</v>
      </c>
      <c r="CS27" s="697"/>
      <c r="CT27" s="697"/>
      <c r="CU27" s="697"/>
      <c r="CV27" s="697"/>
      <c r="CW27" s="697"/>
      <c r="CX27" s="697"/>
      <c r="CY27" s="698"/>
      <c r="CZ27" s="681">
        <v>9.6999999999999993</v>
      </c>
      <c r="DA27" s="699"/>
      <c r="DB27" s="699"/>
      <c r="DC27" s="700"/>
      <c r="DD27" s="684">
        <v>286381</v>
      </c>
      <c r="DE27" s="697"/>
      <c r="DF27" s="697"/>
      <c r="DG27" s="697"/>
      <c r="DH27" s="697"/>
      <c r="DI27" s="697"/>
      <c r="DJ27" s="697"/>
      <c r="DK27" s="698"/>
      <c r="DL27" s="684">
        <v>280865</v>
      </c>
      <c r="DM27" s="697"/>
      <c r="DN27" s="697"/>
      <c r="DO27" s="697"/>
      <c r="DP27" s="697"/>
      <c r="DQ27" s="697"/>
      <c r="DR27" s="697"/>
      <c r="DS27" s="697"/>
      <c r="DT27" s="697"/>
      <c r="DU27" s="697"/>
      <c r="DV27" s="698"/>
      <c r="DW27" s="681">
        <v>5</v>
      </c>
      <c r="DX27" s="699"/>
      <c r="DY27" s="699"/>
      <c r="DZ27" s="699"/>
      <c r="EA27" s="699"/>
      <c r="EB27" s="699"/>
      <c r="EC27" s="714"/>
    </row>
    <row r="28" spans="2:133" ht="11.25" customHeight="1" x14ac:dyDescent="0.2">
      <c r="B28" s="675" t="s">
        <v>300</v>
      </c>
      <c r="C28" s="676"/>
      <c r="D28" s="676"/>
      <c r="E28" s="676"/>
      <c r="F28" s="676"/>
      <c r="G28" s="676"/>
      <c r="H28" s="676"/>
      <c r="I28" s="676"/>
      <c r="J28" s="676"/>
      <c r="K28" s="676"/>
      <c r="L28" s="676"/>
      <c r="M28" s="676"/>
      <c r="N28" s="676"/>
      <c r="O28" s="676"/>
      <c r="P28" s="676"/>
      <c r="Q28" s="677"/>
      <c r="R28" s="678">
        <v>61396</v>
      </c>
      <c r="S28" s="679"/>
      <c r="T28" s="679"/>
      <c r="U28" s="679"/>
      <c r="V28" s="679"/>
      <c r="W28" s="679"/>
      <c r="X28" s="679"/>
      <c r="Y28" s="680"/>
      <c r="Z28" s="715">
        <v>0.6</v>
      </c>
      <c r="AA28" s="715"/>
      <c r="AB28" s="715"/>
      <c r="AC28" s="715"/>
      <c r="AD28" s="716" t="s">
        <v>245</v>
      </c>
      <c r="AE28" s="716"/>
      <c r="AF28" s="716"/>
      <c r="AG28" s="716"/>
      <c r="AH28" s="716"/>
      <c r="AI28" s="716"/>
      <c r="AJ28" s="716"/>
      <c r="AK28" s="716"/>
      <c r="AL28" s="681" t="s">
        <v>245</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301</v>
      </c>
      <c r="CE28" s="712"/>
      <c r="CF28" s="712"/>
      <c r="CG28" s="712"/>
      <c r="CH28" s="712"/>
      <c r="CI28" s="712"/>
      <c r="CJ28" s="712"/>
      <c r="CK28" s="712"/>
      <c r="CL28" s="712"/>
      <c r="CM28" s="712"/>
      <c r="CN28" s="712"/>
      <c r="CO28" s="712"/>
      <c r="CP28" s="712"/>
      <c r="CQ28" s="713"/>
      <c r="CR28" s="678">
        <v>404123</v>
      </c>
      <c r="CS28" s="679"/>
      <c r="CT28" s="679"/>
      <c r="CU28" s="679"/>
      <c r="CV28" s="679"/>
      <c r="CW28" s="679"/>
      <c r="CX28" s="679"/>
      <c r="CY28" s="680"/>
      <c r="CZ28" s="681">
        <v>4.7</v>
      </c>
      <c r="DA28" s="699"/>
      <c r="DB28" s="699"/>
      <c r="DC28" s="700"/>
      <c r="DD28" s="684">
        <v>394010</v>
      </c>
      <c r="DE28" s="679"/>
      <c r="DF28" s="679"/>
      <c r="DG28" s="679"/>
      <c r="DH28" s="679"/>
      <c r="DI28" s="679"/>
      <c r="DJ28" s="679"/>
      <c r="DK28" s="680"/>
      <c r="DL28" s="684">
        <v>394010</v>
      </c>
      <c r="DM28" s="679"/>
      <c r="DN28" s="679"/>
      <c r="DO28" s="679"/>
      <c r="DP28" s="679"/>
      <c r="DQ28" s="679"/>
      <c r="DR28" s="679"/>
      <c r="DS28" s="679"/>
      <c r="DT28" s="679"/>
      <c r="DU28" s="679"/>
      <c r="DV28" s="680"/>
      <c r="DW28" s="681">
        <v>7</v>
      </c>
      <c r="DX28" s="699"/>
      <c r="DY28" s="699"/>
      <c r="DZ28" s="699"/>
      <c r="EA28" s="699"/>
      <c r="EB28" s="699"/>
      <c r="EC28" s="714"/>
    </row>
    <row r="29" spans="2:133" ht="11.25" customHeight="1" x14ac:dyDescent="0.2">
      <c r="B29" s="675" t="s">
        <v>302</v>
      </c>
      <c r="C29" s="676"/>
      <c r="D29" s="676"/>
      <c r="E29" s="676"/>
      <c r="F29" s="676"/>
      <c r="G29" s="676"/>
      <c r="H29" s="676"/>
      <c r="I29" s="676"/>
      <c r="J29" s="676"/>
      <c r="K29" s="676"/>
      <c r="L29" s="676"/>
      <c r="M29" s="676"/>
      <c r="N29" s="676"/>
      <c r="O29" s="676"/>
      <c r="P29" s="676"/>
      <c r="Q29" s="677"/>
      <c r="R29" s="678">
        <v>86479</v>
      </c>
      <c r="S29" s="679"/>
      <c r="T29" s="679"/>
      <c r="U29" s="679"/>
      <c r="V29" s="679"/>
      <c r="W29" s="679"/>
      <c r="X29" s="679"/>
      <c r="Y29" s="680"/>
      <c r="Z29" s="715">
        <v>0.9</v>
      </c>
      <c r="AA29" s="715"/>
      <c r="AB29" s="715"/>
      <c r="AC29" s="715"/>
      <c r="AD29" s="716">
        <v>1515</v>
      </c>
      <c r="AE29" s="716"/>
      <c r="AF29" s="716"/>
      <c r="AG29" s="716"/>
      <c r="AH29" s="716"/>
      <c r="AI29" s="716"/>
      <c r="AJ29" s="716"/>
      <c r="AK29" s="716"/>
      <c r="AL29" s="681">
        <v>0</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6" t="s">
        <v>303</v>
      </c>
      <c r="CE29" s="767"/>
      <c r="CF29" s="711" t="s">
        <v>71</v>
      </c>
      <c r="CG29" s="712"/>
      <c r="CH29" s="712"/>
      <c r="CI29" s="712"/>
      <c r="CJ29" s="712"/>
      <c r="CK29" s="712"/>
      <c r="CL29" s="712"/>
      <c r="CM29" s="712"/>
      <c r="CN29" s="712"/>
      <c r="CO29" s="712"/>
      <c r="CP29" s="712"/>
      <c r="CQ29" s="713"/>
      <c r="CR29" s="678">
        <v>404123</v>
      </c>
      <c r="CS29" s="697"/>
      <c r="CT29" s="697"/>
      <c r="CU29" s="697"/>
      <c r="CV29" s="697"/>
      <c r="CW29" s="697"/>
      <c r="CX29" s="697"/>
      <c r="CY29" s="698"/>
      <c r="CZ29" s="681">
        <v>4.7</v>
      </c>
      <c r="DA29" s="699"/>
      <c r="DB29" s="699"/>
      <c r="DC29" s="700"/>
      <c r="DD29" s="684">
        <v>394010</v>
      </c>
      <c r="DE29" s="697"/>
      <c r="DF29" s="697"/>
      <c r="DG29" s="697"/>
      <c r="DH29" s="697"/>
      <c r="DI29" s="697"/>
      <c r="DJ29" s="697"/>
      <c r="DK29" s="698"/>
      <c r="DL29" s="684">
        <v>394010</v>
      </c>
      <c r="DM29" s="697"/>
      <c r="DN29" s="697"/>
      <c r="DO29" s="697"/>
      <c r="DP29" s="697"/>
      <c r="DQ29" s="697"/>
      <c r="DR29" s="697"/>
      <c r="DS29" s="697"/>
      <c r="DT29" s="697"/>
      <c r="DU29" s="697"/>
      <c r="DV29" s="698"/>
      <c r="DW29" s="681">
        <v>7</v>
      </c>
      <c r="DX29" s="699"/>
      <c r="DY29" s="699"/>
      <c r="DZ29" s="699"/>
      <c r="EA29" s="699"/>
      <c r="EB29" s="699"/>
      <c r="EC29" s="714"/>
    </row>
    <row r="30" spans="2:133" ht="11.25" customHeight="1" x14ac:dyDescent="0.2">
      <c r="B30" s="675" t="s">
        <v>304</v>
      </c>
      <c r="C30" s="676"/>
      <c r="D30" s="676"/>
      <c r="E30" s="676"/>
      <c r="F30" s="676"/>
      <c r="G30" s="676"/>
      <c r="H30" s="676"/>
      <c r="I30" s="676"/>
      <c r="J30" s="676"/>
      <c r="K30" s="676"/>
      <c r="L30" s="676"/>
      <c r="M30" s="676"/>
      <c r="N30" s="676"/>
      <c r="O30" s="676"/>
      <c r="P30" s="676"/>
      <c r="Q30" s="677"/>
      <c r="R30" s="678">
        <v>11954</v>
      </c>
      <c r="S30" s="679"/>
      <c r="T30" s="679"/>
      <c r="U30" s="679"/>
      <c r="V30" s="679"/>
      <c r="W30" s="679"/>
      <c r="X30" s="679"/>
      <c r="Y30" s="680"/>
      <c r="Z30" s="715">
        <v>0.1</v>
      </c>
      <c r="AA30" s="715"/>
      <c r="AB30" s="715"/>
      <c r="AC30" s="715"/>
      <c r="AD30" s="716" t="s">
        <v>129</v>
      </c>
      <c r="AE30" s="716"/>
      <c r="AF30" s="716"/>
      <c r="AG30" s="716"/>
      <c r="AH30" s="716"/>
      <c r="AI30" s="716"/>
      <c r="AJ30" s="716"/>
      <c r="AK30" s="716"/>
      <c r="AL30" s="681" t="s">
        <v>129</v>
      </c>
      <c r="AM30" s="682"/>
      <c r="AN30" s="682"/>
      <c r="AO30" s="717"/>
      <c r="AP30" s="739" t="s">
        <v>221</v>
      </c>
      <c r="AQ30" s="740"/>
      <c r="AR30" s="740"/>
      <c r="AS30" s="740"/>
      <c r="AT30" s="740"/>
      <c r="AU30" s="740"/>
      <c r="AV30" s="740"/>
      <c r="AW30" s="740"/>
      <c r="AX30" s="740"/>
      <c r="AY30" s="740"/>
      <c r="AZ30" s="740"/>
      <c r="BA30" s="740"/>
      <c r="BB30" s="740"/>
      <c r="BC30" s="740"/>
      <c r="BD30" s="740"/>
      <c r="BE30" s="740"/>
      <c r="BF30" s="741"/>
      <c r="BG30" s="739" t="s">
        <v>305</v>
      </c>
      <c r="BH30" s="764"/>
      <c r="BI30" s="764"/>
      <c r="BJ30" s="764"/>
      <c r="BK30" s="764"/>
      <c r="BL30" s="764"/>
      <c r="BM30" s="764"/>
      <c r="BN30" s="764"/>
      <c r="BO30" s="764"/>
      <c r="BP30" s="764"/>
      <c r="BQ30" s="765"/>
      <c r="BR30" s="739" t="s">
        <v>306</v>
      </c>
      <c r="BS30" s="764"/>
      <c r="BT30" s="764"/>
      <c r="BU30" s="764"/>
      <c r="BV30" s="764"/>
      <c r="BW30" s="764"/>
      <c r="BX30" s="764"/>
      <c r="BY30" s="764"/>
      <c r="BZ30" s="764"/>
      <c r="CA30" s="764"/>
      <c r="CB30" s="765"/>
      <c r="CD30" s="768"/>
      <c r="CE30" s="769"/>
      <c r="CF30" s="711" t="s">
        <v>307</v>
      </c>
      <c r="CG30" s="712"/>
      <c r="CH30" s="712"/>
      <c r="CI30" s="712"/>
      <c r="CJ30" s="712"/>
      <c r="CK30" s="712"/>
      <c r="CL30" s="712"/>
      <c r="CM30" s="712"/>
      <c r="CN30" s="712"/>
      <c r="CO30" s="712"/>
      <c r="CP30" s="712"/>
      <c r="CQ30" s="713"/>
      <c r="CR30" s="678">
        <v>382631</v>
      </c>
      <c r="CS30" s="679"/>
      <c r="CT30" s="679"/>
      <c r="CU30" s="679"/>
      <c r="CV30" s="679"/>
      <c r="CW30" s="679"/>
      <c r="CX30" s="679"/>
      <c r="CY30" s="680"/>
      <c r="CZ30" s="681">
        <v>4.4000000000000004</v>
      </c>
      <c r="DA30" s="699"/>
      <c r="DB30" s="699"/>
      <c r="DC30" s="700"/>
      <c r="DD30" s="684">
        <v>372518</v>
      </c>
      <c r="DE30" s="679"/>
      <c r="DF30" s="679"/>
      <c r="DG30" s="679"/>
      <c r="DH30" s="679"/>
      <c r="DI30" s="679"/>
      <c r="DJ30" s="679"/>
      <c r="DK30" s="680"/>
      <c r="DL30" s="684">
        <v>372518</v>
      </c>
      <c r="DM30" s="679"/>
      <c r="DN30" s="679"/>
      <c r="DO30" s="679"/>
      <c r="DP30" s="679"/>
      <c r="DQ30" s="679"/>
      <c r="DR30" s="679"/>
      <c r="DS30" s="679"/>
      <c r="DT30" s="679"/>
      <c r="DU30" s="679"/>
      <c r="DV30" s="680"/>
      <c r="DW30" s="681">
        <v>6.7</v>
      </c>
      <c r="DX30" s="699"/>
      <c r="DY30" s="699"/>
      <c r="DZ30" s="699"/>
      <c r="EA30" s="699"/>
      <c r="EB30" s="699"/>
      <c r="EC30" s="714"/>
    </row>
    <row r="31" spans="2:133" ht="11.25" customHeight="1" x14ac:dyDescent="0.2">
      <c r="B31" s="675" t="s">
        <v>308</v>
      </c>
      <c r="C31" s="676"/>
      <c r="D31" s="676"/>
      <c r="E31" s="676"/>
      <c r="F31" s="676"/>
      <c r="G31" s="676"/>
      <c r="H31" s="676"/>
      <c r="I31" s="676"/>
      <c r="J31" s="676"/>
      <c r="K31" s="676"/>
      <c r="L31" s="676"/>
      <c r="M31" s="676"/>
      <c r="N31" s="676"/>
      <c r="O31" s="676"/>
      <c r="P31" s="676"/>
      <c r="Q31" s="677"/>
      <c r="R31" s="678">
        <v>577412</v>
      </c>
      <c r="S31" s="679"/>
      <c r="T31" s="679"/>
      <c r="U31" s="679"/>
      <c r="V31" s="679"/>
      <c r="W31" s="679"/>
      <c r="X31" s="679"/>
      <c r="Y31" s="680"/>
      <c r="Z31" s="715">
        <v>6.1</v>
      </c>
      <c r="AA31" s="715"/>
      <c r="AB31" s="715"/>
      <c r="AC31" s="715"/>
      <c r="AD31" s="716" t="s">
        <v>129</v>
      </c>
      <c r="AE31" s="716"/>
      <c r="AF31" s="716"/>
      <c r="AG31" s="716"/>
      <c r="AH31" s="716"/>
      <c r="AI31" s="716"/>
      <c r="AJ31" s="716"/>
      <c r="AK31" s="716"/>
      <c r="AL31" s="681" t="s">
        <v>129</v>
      </c>
      <c r="AM31" s="682"/>
      <c r="AN31" s="682"/>
      <c r="AO31" s="717"/>
      <c r="AP31" s="752" t="s">
        <v>309</v>
      </c>
      <c r="AQ31" s="753"/>
      <c r="AR31" s="753"/>
      <c r="AS31" s="753"/>
      <c r="AT31" s="758" t="s">
        <v>310</v>
      </c>
      <c r="AU31" s="231"/>
      <c r="AV31" s="231"/>
      <c r="AW31" s="231"/>
      <c r="AX31" s="744" t="s">
        <v>186</v>
      </c>
      <c r="AY31" s="745"/>
      <c r="AZ31" s="745"/>
      <c r="BA31" s="745"/>
      <c r="BB31" s="745"/>
      <c r="BC31" s="745"/>
      <c r="BD31" s="745"/>
      <c r="BE31" s="745"/>
      <c r="BF31" s="746"/>
      <c r="BG31" s="747">
        <v>98.5</v>
      </c>
      <c r="BH31" s="748"/>
      <c r="BI31" s="748"/>
      <c r="BJ31" s="748"/>
      <c r="BK31" s="748"/>
      <c r="BL31" s="748"/>
      <c r="BM31" s="749">
        <v>94.6</v>
      </c>
      <c r="BN31" s="748"/>
      <c r="BO31" s="748"/>
      <c r="BP31" s="748"/>
      <c r="BQ31" s="750"/>
      <c r="BR31" s="747">
        <v>98.4</v>
      </c>
      <c r="BS31" s="748"/>
      <c r="BT31" s="748"/>
      <c r="BU31" s="748"/>
      <c r="BV31" s="748"/>
      <c r="BW31" s="748"/>
      <c r="BX31" s="749">
        <v>94.5</v>
      </c>
      <c r="BY31" s="748"/>
      <c r="BZ31" s="748"/>
      <c r="CA31" s="748"/>
      <c r="CB31" s="750"/>
      <c r="CD31" s="768"/>
      <c r="CE31" s="769"/>
      <c r="CF31" s="711" t="s">
        <v>311</v>
      </c>
      <c r="CG31" s="712"/>
      <c r="CH31" s="712"/>
      <c r="CI31" s="712"/>
      <c r="CJ31" s="712"/>
      <c r="CK31" s="712"/>
      <c r="CL31" s="712"/>
      <c r="CM31" s="712"/>
      <c r="CN31" s="712"/>
      <c r="CO31" s="712"/>
      <c r="CP31" s="712"/>
      <c r="CQ31" s="713"/>
      <c r="CR31" s="678">
        <v>21492</v>
      </c>
      <c r="CS31" s="697"/>
      <c r="CT31" s="697"/>
      <c r="CU31" s="697"/>
      <c r="CV31" s="697"/>
      <c r="CW31" s="697"/>
      <c r="CX31" s="697"/>
      <c r="CY31" s="698"/>
      <c r="CZ31" s="681">
        <v>0.2</v>
      </c>
      <c r="DA31" s="699"/>
      <c r="DB31" s="699"/>
      <c r="DC31" s="700"/>
      <c r="DD31" s="684">
        <v>21492</v>
      </c>
      <c r="DE31" s="697"/>
      <c r="DF31" s="697"/>
      <c r="DG31" s="697"/>
      <c r="DH31" s="697"/>
      <c r="DI31" s="697"/>
      <c r="DJ31" s="697"/>
      <c r="DK31" s="698"/>
      <c r="DL31" s="684">
        <v>21492</v>
      </c>
      <c r="DM31" s="697"/>
      <c r="DN31" s="697"/>
      <c r="DO31" s="697"/>
      <c r="DP31" s="697"/>
      <c r="DQ31" s="697"/>
      <c r="DR31" s="697"/>
      <c r="DS31" s="697"/>
      <c r="DT31" s="697"/>
      <c r="DU31" s="697"/>
      <c r="DV31" s="698"/>
      <c r="DW31" s="681">
        <v>0.4</v>
      </c>
      <c r="DX31" s="699"/>
      <c r="DY31" s="699"/>
      <c r="DZ31" s="699"/>
      <c r="EA31" s="699"/>
      <c r="EB31" s="699"/>
      <c r="EC31" s="714"/>
    </row>
    <row r="32" spans="2:133" ht="11.25" customHeight="1" x14ac:dyDescent="0.2">
      <c r="B32" s="761" t="s">
        <v>312</v>
      </c>
      <c r="C32" s="762"/>
      <c r="D32" s="762"/>
      <c r="E32" s="762"/>
      <c r="F32" s="762"/>
      <c r="G32" s="762"/>
      <c r="H32" s="762"/>
      <c r="I32" s="762"/>
      <c r="J32" s="762"/>
      <c r="K32" s="762"/>
      <c r="L32" s="762"/>
      <c r="M32" s="762"/>
      <c r="N32" s="762"/>
      <c r="O32" s="762"/>
      <c r="P32" s="762"/>
      <c r="Q32" s="763"/>
      <c r="R32" s="678" t="s">
        <v>129</v>
      </c>
      <c r="S32" s="679"/>
      <c r="T32" s="679"/>
      <c r="U32" s="679"/>
      <c r="V32" s="679"/>
      <c r="W32" s="679"/>
      <c r="X32" s="679"/>
      <c r="Y32" s="680"/>
      <c r="Z32" s="715" t="s">
        <v>129</v>
      </c>
      <c r="AA32" s="715"/>
      <c r="AB32" s="715"/>
      <c r="AC32" s="715"/>
      <c r="AD32" s="716" t="s">
        <v>173</v>
      </c>
      <c r="AE32" s="716"/>
      <c r="AF32" s="716"/>
      <c r="AG32" s="716"/>
      <c r="AH32" s="716"/>
      <c r="AI32" s="716"/>
      <c r="AJ32" s="716"/>
      <c r="AK32" s="716"/>
      <c r="AL32" s="681" t="s">
        <v>129</v>
      </c>
      <c r="AM32" s="682"/>
      <c r="AN32" s="682"/>
      <c r="AO32" s="717"/>
      <c r="AP32" s="754"/>
      <c r="AQ32" s="755"/>
      <c r="AR32" s="755"/>
      <c r="AS32" s="755"/>
      <c r="AT32" s="759"/>
      <c r="AU32" s="230" t="s">
        <v>313</v>
      </c>
      <c r="AV32" s="230"/>
      <c r="AW32" s="230"/>
      <c r="AX32" s="675" t="s">
        <v>314</v>
      </c>
      <c r="AY32" s="676"/>
      <c r="AZ32" s="676"/>
      <c r="BA32" s="676"/>
      <c r="BB32" s="676"/>
      <c r="BC32" s="676"/>
      <c r="BD32" s="676"/>
      <c r="BE32" s="676"/>
      <c r="BF32" s="677"/>
      <c r="BG32" s="751">
        <v>99.3</v>
      </c>
      <c r="BH32" s="697"/>
      <c r="BI32" s="697"/>
      <c r="BJ32" s="697"/>
      <c r="BK32" s="697"/>
      <c r="BL32" s="697"/>
      <c r="BM32" s="682">
        <v>97.2</v>
      </c>
      <c r="BN32" s="743"/>
      <c r="BO32" s="743"/>
      <c r="BP32" s="743"/>
      <c r="BQ32" s="721"/>
      <c r="BR32" s="751">
        <v>98.9</v>
      </c>
      <c r="BS32" s="697"/>
      <c r="BT32" s="697"/>
      <c r="BU32" s="697"/>
      <c r="BV32" s="697"/>
      <c r="BW32" s="697"/>
      <c r="BX32" s="682">
        <v>96.8</v>
      </c>
      <c r="BY32" s="743"/>
      <c r="BZ32" s="743"/>
      <c r="CA32" s="743"/>
      <c r="CB32" s="721"/>
      <c r="CD32" s="770"/>
      <c r="CE32" s="771"/>
      <c r="CF32" s="711" t="s">
        <v>315</v>
      </c>
      <c r="CG32" s="712"/>
      <c r="CH32" s="712"/>
      <c r="CI32" s="712"/>
      <c r="CJ32" s="712"/>
      <c r="CK32" s="712"/>
      <c r="CL32" s="712"/>
      <c r="CM32" s="712"/>
      <c r="CN32" s="712"/>
      <c r="CO32" s="712"/>
      <c r="CP32" s="712"/>
      <c r="CQ32" s="713"/>
      <c r="CR32" s="678" t="s">
        <v>129</v>
      </c>
      <c r="CS32" s="679"/>
      <c r="CT32" s="679"/>
      <c r="CU32" s="679"/>
      <c r="CV32" s="679"/>
      <c r="CW32" s="679"/>
      <c r="CX32" s="679"/>
      <c r="CY32" s="680"/>
      <c r="CZ32" s="681" t="s">
        <v>245</v>
      </c>
      <c r="DA32" s="699"/>
      <c r="DB32" s="699"/>
      <c r="DC32" s="700"/>
      <c r="DD32" s="684" t="s">
        <v>129</v>
      </c>
      <c r="DE32" s="679"/>
      <c r="DF32" s="679"/>
      <c r="DG32" s="679"/>
      <c r="DH32" s="679"/>
      <c r="DI32" s="679"/>
      <c r="DJ32" s="679"/>
      <c r="DK32" s="680"/>
      <c r="DL32" s="684" t="s">
        <v>129</v>
      </c>
      <c r="DM32" s="679"/>
      <c r="DN32" s="679"/>
      <c r="DO32" s="679"/>
      <c r="DP32" s="679"/>
      <c r="DQ32" s="679"/>
      <c r="DR32" s="679"/>
      <c r="DS32" s="679"/>
      <c r="DT32" s="679"/>
      <c r="DU32" s="679"/>
      <c r="DV32" s="680"/>
      <c r="DW32" s="681" t="s">
        <v>129</v>
      </c>
      <c r="DX32" s="699"/>
      <c r="DY32" s="699"/>
      <c r="DZ32" s="699"/>
      <c r="EA32" s="699"/>
      <c r="EB32" s="699"/>
      <c r="EC32" s="714"/>
    </row>
    <row r="33" spans="2:133" ht="11.25" customHeight="1" x14ac:dyDescent="0.2">
      <c r="B33" s="675" t="s">
        <v>316</v>
      </c>
      <c r="C33" s="676"/>
      <c r="D33" s="676"/>
      <c r="E33" s="676"/>
      <c r="F33" s="676"/>
      <c r="G33" s="676"/>
      <c r="H33" s="676"/>
      <c r="I33" s="676"/>
      <c r="J33" s="676"/>
      <c r="K33" s="676"/>
      <c r="L33" s="676"/>
      <c r="M33" s="676"/>
      <c r="N33" s="676"/>
      <c r="O33" s="676"/>
      <c r="P33" s="676"/>
      <c r="Q33" s="677"/>
      <c r="R33" s="678">
        <v>482178</v>
      </c>
      <c r="S33" s="679"/>
      <c r="T33" s="679"/>
      <c r="U33" s="679"/>
      <c r="V33" s="679"/>
      <c r="W33" s="679"/>
      <c r="X33" s="679"/>
      <c r="Y33" s="680"/>
      <c r="Z33" s="715">
        <v>5.0999999999999996</v>
      </c>
      <c r="AA33" s="715"/>
      <c r="AB33" s="715"/>
      <c r="AC33" s="715"/>
      <c r="AD33" s="716" t="s">
        <v>129</v>
      </c>
      <c r="AE33" s="716"/>
      <c r="AF33" s="716"/>
      <c r="AG33" s="716"/>
      <c r="AH33" s="716"/>
      <c r="AI33" s="716"/>
      <c r="AJ33" s="716"/>
      <c r="AK33" s="716"/>
      <c r="AL33" s="681" t="s">
        <v>129</v>
      </c>
      <c r="AM33" s="682"/>
      <c r="AN33" s="682"/>
      <c r="AO33" s="717"/>
      <c r="AP33" s="756"/>
      <c r="AQ33" s="757"/>
      <c r="AR33" s="757"/>
      <c r="AS33" s="757"/>
      <c r="AT33" s="760"/>
      <c r="AU33" s="232"/>
      <c r="AV33" s="232"/>
      <c r="AW33" s="232"/>
      <c r="AX33" s="659" t="s">
        <v>317</v>
      </c>
      <c r="AY33" s="660"/>
      <c r="AZ33" s="660"/>
      <c r="BA33" s="660"/>
      <c r="BB33" s="660"/>
      <c r="BC33" s="660"/>
      <c r="BD33" s="660"/>
      <c r="BE33" s="660"/>
      <c r="BF33" s="661"/>
      <c r="BG33" s="742">
        <v>97.7</v>
      </c>
      <c r="BH33" s="663"/>
      <c r="BI33" s="663"/>
      <c r="BJ33" s="663"/>
      <c r="BK33" s="663"/>
      <c r="BL33" s="663"/>
      <c r="BM33" s="706">
        <v>92.1</v>
      </c>
      <c r="BN33" s="663"/>
      <c r="BO33" s="663"/>
      <c r="BP33" s="663"/>
      <c r="BQ33" s="727"/>
      <c r="BR33" s="742">
        <v>97.8</v>
      </c>
      <c r="BS33" s="663"/>
      <c r="BT33" s="663"/>
      <c r="BU33" s="663"/>
      <c r="BV33" s="663"/>
      <c r="BW33" s="663"/>
      <c r="BX33" s="706">
        <v>92.2</v>
      </c>
      <c r="BY33" s="663"/>
      <c r="BZ33" s="663"/>
      <c r="CA33" s="663"/>
      <c r="CB33" s="727"/>
      <c r="CD33" s="711" t="s">
        <v>318</v>
      </c>
      <c r="CE33" s="712"/>
      <c r="CF33" s="712"/>
      <c r="CG33" s="712"/>
      <c r="CH33" s="712"/>
      <c r="CI33" s="712"/>
      <c r="CJ33" s="712"/>
      <c r="CK33" s="712"/>
      <c r="CL33" s="712"/>
      <c r="CM33" s="712"/>
      <c r="CN33" s="712"/>
      <c r="CO33" s="712"/>
      <c r="CP33" s="712"/>
      <c r="CQ33" s="713"/>
      <c r="CR33" s="678">
        <v>4830507</v>
      </c>
      <c r="CS33" s="697"/>
      <c r="CT33" s="697"/>
      <c r="CU33" s="697"/>
      <c r="CV33" s="697"/>
      <c r="CW33" s="697"/>
      <c r="CX33" s="697"/>
      <c r="CY33" s="698"/>
      <c r="CZ33" s="681">
        <v>56.1</v>
      </c>
      <c r="DA33" s="699"/>
      <c r="DB33" s="699"/>
      <c r="DC33" s="700"/>
      <c r="DD33" s="684">
        <v>3866498</v>
      </c>
      <c r="DE33" s="697"/>
      <c r="DF33" s="697"/>
      <c r="DG33" s="697"/>
      <c r="DH33" s="697"/>
      <c r="DI33" s="697"/>
      <c r="DJ33" s="697"/>
      <c r="DK33" s="698"/>
      <c r="DL33" s="684">
        <v>2339478</v>
      </c>
      <c r="DM33" s="697"/>
      <c r="DN33" s="697"/>
      <c r="DO33" s="697"/>
      <c r="DP33" s="697"/>
      <c r="DQ33" s="697"/>
      <c r="DR33" s="697"/>
      <c r="DS33" s="697"/>
      <c r="DT33" s="697"/>
      <c r="DU33" s="697"/>
      <c r="DV33" s="698"/>
      <c r="DW33" s="681">
        <v>41.8</v>
      </c>
      <c r="DX33" s="699"/>
      <c r="DY33" s="699"/>
      <c r="DZ33" s="699"/>
      <c r="EA33" s="699"/>
      <c r="EB33" s="699"/>
      <c r="EC33" s="714"/>
    </row>
    <row r="34" spans="2:133" ht="11.25" customHeight="1" x14ac:dyDescent="0.2">
      <c r="B34" s="675" t="s">
        <v>319</v>
      </c>
      <c r="C34" s="676"/>
      <c r="D34" s="676"/>
      <c r="E34" s="676"/>
      <c r="F34" s="676"/>
      <c r="G34" s="676"/>
      <c r="H34" s="676"/>
      <c r="I34" s="676"/>
      <c r="J34" s="676"/>
      <c r="K34" s="676"/>
      <c r="L34" s="676"/>
      <c r="M34" s="676"/>
      <c r="N34" s="676"/>
      <c r="O34" s="676"/>
      <c r="P34" s="676"/>
      <c r="Q34" s="677"/>
      <c r="R34" s="678">
        <v>36074</v>
      </c>
      <c r="S34" s="679"/>
      <c r="T34" s="679"/>
      <c r="U34" s="679"/>
      <c r="V34" s="679"/>
      <c r="W34" s="679"/>
      <c r="X34" s="679"/>
      <c r="Y34" s="680"/>
      <c r="Z34" s="715">
        <v>0.4</v>
      </c>
      <c r="AA34" s="715"/>
      <c r="AB34" s="715"/>
      <c r="AC34" s="715"/>
      <c r="AD34" s="716">
        <v>5849</v>
      </c>
      <c r="AE34" s="716"/>
      <c r="AF34" s="716"/>
      <c r="AG34" s="716"/>
      <c r="AH34" s="716"/>
      <c r="AI34" s="716"/>
      <c r="AJ34" s="716"/>
      <c r="AK34" s="716"/>
      <c r="AL34" s="681">
        <v>0.1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320</v>
      </c>
      <c r="CE34" s="712"/>
      <c r="CF34" s="712"/>
      <c r="CG34" s="712"/>
      <c r="CH34" s="712"/>
      <c r="CI34" s="712"/>
      <c r="CJ34" s="712"/>
      <c r="CK34" s="712"/>
      <c r="CL34" s="712"/>
      <c r="CM34" s="712"/>
      <c r="CN34" s="712"/>
      <c r="CO34" s="712"/>
      <c r="CP34" s="712"/>
      <c r="CQ34" s="713"/>
      <c r="CR34" s="678">
        <v>1227058</v>
      </c>
      <c r="CS34" s="679"/>
      <c r="CT34" s="679"/>
      <c r="CU34" s="679"/>
      <c r="CV34" s="679"/>
      <c r="CW34" s="679"/>
      <c r="CX34" s="679"/>
      <c r="CY34" s="680"/>
      <c r="CZ34" s="681">
        <v>14.3</v>
      </c>
      <c r="DA34" s="699"/>
      <c r="DB34" s="699"/>
      <c r="DC34" s="700"/>
      <c r="DD34" s="684">
        <v>855522</v>
      </c>
      <c r="DE34" s="679"/>
      <c r="DF34" s="679"/>
      <c r="DG34" s="679"/>
      <c r="DH34" s="679"/>
      <c r="DI34" s="679"/>
      <c r="DJ34" s="679"/>
      <c r="DK34" s="680"/>
      <c r="DL34" s="684">
        <v>482978</v>
      </c>
      <c r="DM34" s="679"/>
      <c r="DN34" s="679"/>
      <c r="DO34" s="679"/>
      <c r="DP34" s="679"/>
      <c r="DQ34" s="679"/>
      <c r="DR34" s="679"/>
      <c r="DS34" s="679"/>
      <c r="DT34" s="679"/>
      <c r="DU34" s="679"/>
      <c r="DV34" s="680"/>
      <c r="DW34" s="681">
        <v>8.6</v>
      </c>
      <c r="DX34" s="699"/>
      <c r="DY34" s="699"/>
      <c r="DZ34" s="699"/>
      <c r="EA34" s="699"/>
      <c r="EB34" s="699"/>
      <c r="EC34" s="714"/>
    </row>
    <row r="35" spans="2:133" ht="11.25" customHeight="1" x14ac:dyDescent="0.2">
      <c r="B35" s="675" t="s">
        <v>321</v>
      </c>
      <c r="C35" s="676"/>
      <c r="D35" s="676"/>
      <c r="E35" s="676"/>
      <c r="F35" s="676"/>
      <c r="G35" s="676"/>
      <c r="H35" s="676"/>
      <c r="I35" s="676"/>
      <c r="J35" s="676"/>
      <c r="K35" s="676"/>
      <c r="L35" s="676"/>
      <c r="M35" s="676"/>
      <c r="N35" s="676"/>
      <c r="O35" s="676"/>
      <c r="P35" s="676"/>
      <c r="Q35" s="677"/>
      <c r="R35" s="678">
        <v>21770</v>
      </c>
      <c r="S35" s="679"/>
      <c r="T35" s="679"/>
      <c r="U35" s="679"/>
      <c r="V35" s="679"/>
      <c r="W35" s="679"/>
      <c r="X35" s="679"/>
      <c r="Y35" s="680"/>
      <c r="Z35" s="715">
        <v>0.2</v>
      </c>
      <c r="AA35" s="715"/>
      <c r="AB35" s="715"/>
      <c r="AC35" s="715"/>
      <c r="AD35" s="716" t="s">
        <v>129</v>
      </c>
      <c r="AE35" s="716"/>
      <c r="AF35" s="716"/>
      <c r="AG35" s="716"/>
      <c r="AH35" s="716"/>
      <c r="AI35" s="716"/>
      <c r="AJ35" s="716"/>
      <c r="AK35" s="716"/>
      <c r="AL35" s="681" t="s">
        <v>129</v>
      </c>
      <c r="AM35" s="682"/>
      <c r="AN35" s="682"/>
      <c r="AO35" s="717"/>
      <c r="AP35" s="235"/>
      <c r="AQ35" s="739" t="s">
        <v>322</v>
      </c>
      <c r="AR35" s="740"/>
      <c r="AS35" s="740"/>
      <c r="AT35" s="740"/>
      <c r="AU35" s="740"/>
      <c r="AV35" s="740"/>
      <c r="AW35" s="740"/>
      <c r="AX35" s="740"/>
      <c r="AY35" s="740"/>
      <c r="AZ35" s="740"/>
      <c r="BA35" s="740"/>
      <c r="BB35" s="740"/>
      <c r="BC35" s="740"/>
      <c r="BD35" s="740"/>
      <c r="BE35" s="740"/>
      <c r="BF35" s="741"/>
      <c r="BG35" s="739" t="s">
        <v>323</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324</v>
      </c>
      <c r="CE35" s="712"/>
      <c r="CF35" s="712"/>
      <c r="CG35" s="712"/>
      <c r="CH35" s="712"/>
      <c r="CI35" s="712"/>
      <c r="CJ35" s="712"/>
      <c r="CK35" s="712"/>
      <c r="CL35" s="712"/>
      <c r="CM35" s="712"/>
      <c r="CN35" s="712"/>
      <c r="CO35" s="712"/>
      <c r="CP35" s="712"/>
      <c r="CQ35" s="713"/>
      <c r="CR35" s="678">
        <v>147580</v>
      </c>
      <c r="CS35" s="697"/>
      <c r="CT35" s="697"/>
      <c r="CU35" s="697"/>
      <c r="CV35" s="697"/>
      <c r="CW35" s="697"/>
      <c r="CX35" s="697"/>
      <c r="CY35" s="698"/>
      <c r="CZ35" s="681">
        <v>1.7</v>
      </c>
      <c r="DA35" s="699"/>
      <c r="DB35" s="699"/>
      <c r="DC35" s="700"/>
      <c r="DD35" s="684">
        <v>102209</v>
      </c>
      <c r="DE35" s="697"/>
      <c r="DF35" s="697"/>
      <c r="DG35" s="697"/>
      <c r="DH35" s="697"/>
      <c r="DI35" s="697"/>
      <c r="DJ35" s="697"/>
      <c r="DK35" s="698"/>
      <c r="DL35" s="684">
        <v>35220</v>
      </c>
      <c r="DM35" s="697"/>
      <c r="DN35" s="697"/>
      <c r="DO35" s="697"/>
      <c r="DP35" s="697"/>
      <c r="DQ35" s="697"/>
      <c r="DR35" s="697"/>
      <c r="DS35" s="697"/>
      <c r="DT35" s="697"/>
      <c r="DU35" s="697"/>
      <c r="DV35" s="698"/>
      <c r="DW35" s="681">
        <v>0.6</v>
      </c>
      <c r="DX35" s="699"/>
      <c r="DY35" s="699"/>
      <c r="DZ35" s="699"/>
      <c r="EA35" s="699"/>
      <c r="EB35" s="699"/>
      <c r="EC35" s="714"/>
    </row>
    <row r="36" spans="2:133" ht="11.25" customHeight="1" x14ac:dyDescent="0.2">
      <c r="B36" s="675" t="s">
        <v>325</v>
      </c>
      <c r="C36" s="676"/>
      <c r="D36" s="676"/>
      <c r="E36" s="676"/>
      <c r="F36" s="676"/>
      <c r="G36" s="676"/>
      <c r="H36" s="676"/>
      <c r="I36" s="676"/>
      <c r="J36" s="676"/>
      <c r="K36" s="676"/>
      <c r="L36" s="676"/>
      <c r="M36" s="676"/>
      <c r="N36" s="676"/>
      <c r="O36" s="676"/>
      <c r="P36" s="676"/>
      <c r="Q36" s="677"/>
      <c r="R36" s="678">
        <v>299183</v>
      </c>
      <c r="S36" s="679"/>
      <c r="T36" s="679"/>
      <c r="U36" s="679"/>
      <c r="V36" s="679"/>
      <c r="W36" s="679"/>
      <c r="X36" s="679"/>
      <c r="Y36" s="680"/>
      <c r="Z36" s="715">
        <v>3.2</v>
      </c>
      <c r="AA36" s="715"/>
      <c r="AB36" s="715"/>
      <c r="AC36" s="715"/>
      <c r="AD36" s="716" t="s">
        <v>129</v>
      </c>
      <c r="AE36" s="716"/>
      <c r="AF36" s="716"/>
      <c r="AG36" s="716"/>
      <c r="AH36" s="716"/>
      <c r="AI36" s="716"/>
      <c r="AJ36" s="716"/>
      <c r="AK36" s="716"/>
      <c r="AL36" s="681" t="s">
        <v>245</v>
      </c>
      <c r="AM36" s="682"/>
      <c r="AN36" s="682"/>
      <c r="AO36" s="717"/>
      <c r="AP36" s="235"/>
      <c r="AQ36" s="730" t="s">
        <v>326</v>
      </c>
      <c r="AR36" s="731"/>
      <c r="AS36" s="731"/>
      <c r="AT36" s="731"/>
      <c r="AU36" s="731"/>
      <c r="AV36" s="731"/>
      <c r="AW36" s="731"/>
      <c r="AX36" s="731"/>
      <c r="AY36" s="732"/>
      <c r="AZ36" s="733">
        <v>1561859</v>
      </c>
      <c r="BA36" s="734"/>
      <c r="BB36" s="734"/>
      <c r="BC36" s="734"/>
      <c r="BD36" s="734"/>
      <c r="BE36" s="734"/>
      <c r="BF36" s="735"/>
      <c r="BG36" s="736" t="s">
        <v>327</v>
      </c>
      <c r="BH36" s="737"/>
      <c r="BI36" s="737"/>
      <c r="BJ36" s="737"/>
      <c r="BK36" s="737"/>
      <c r="BL36" s="737"/>
      <c r="BM36" s="737"/>
      <c r="BN36" s="737"/>
      <c r="BO36" s="737"/>
      <c r="BP36" s="737"/>
      <c r="BQ36" s="737"/>
      <c r="BR36" s="737"/>
      <c r="BS36" s="737"/>
      <c r="BT36" s="737"/>
      <c r="BU36" s="738"/>
      <c r="BV36" s="733">
        <v>36914</v>
      </c>
      <c r="BW36" s="734"/>
      <c r="BX36" s="734"/>
      <c r="BY36" s="734"/>
      <c r="BZ36" s="734"/>
      <c r="CA36" s="734"/>
      <c r="CB36" s="735"/>
      <c r="CD36" s="711" t="s">
        <v>328</v>
      </c>
      <c r="CE36" s="712"/>
      <c r="CF36" s="712"/>
      <c r="CG36" s="712"/>
      <c r="CH36" s="712"/>
      <c r="CI36" s="712"/>
      <c r="CJ36" s="712"/>
      <c r="CK36" s="712"/>
      <c r="CL36" s="712"/>
      <c r="CM36" s="712"/>
      <c r="CN36" s="712"/>
      <c r="CO36" s="712"/>
      <c r="CP36" s="712"/>
      <c r="CQ36" s="713"/>
      <c r="CR36" s="678">
        <v>1200860</v>
      </c>
      <c r="CS36" s="679"/>
      <c r="CT36" s="679"/>
      <c r="CU36" s="679"/>
      <c r="CV36" s="679"/>
      <c r="CW36" s="679"/>
      <c r="CX36" s="679"/>
      <c r="CY36" s="680"/>
      <c r="CZ36" s="681">
        <v>13.9</v>
      </c>
      <c r="DA36" s="699"/>
      <c r="DB36" s="699"/>
      <c r="DC36" s="700"/>
      <c r="DD36" s="684">
        <v>1115719</v>
      </c>
      <c r="DE36" s="679"/>
      <c r="DF36" s="679"/>
      <c r="DG36" s="679"/>
      <c r="DH36" s="679"/>
      <c r="DI36" s="679"/>
      <c r="DJ36" s="679"/>
      <c r="DK36" s="680"/>
      <c r="DL36" s="684">
        <v>1004416</v>
      </c>
      <c r="DM36" s="679"/>
      <c r="DN36" s="679"/>
      <c r="DO36" s="679"/>
      <c r="DP36" s="679"/>
      <c r="DQ36" s="679"/>
      <c r="DR36" s="679"/>
      <c r="DS36" s="679"/>
      <c r="DT36" s="679"/>
      <c r="DU36" s="679"/>
      <c r="DV36" s="680"/>
      <c r="DW36" s="681">
        <v>18</v>
      </c>
      <c r="DX36" s="699"/>
      <c r="DY36" s="699"/>
      <c r="DZ36" s="699"/>
      <c r="EA36" s="699"/>
      <c r="EB36" s="699"/>
      <c r="EC36" s="714"/>
    </row>
    <row r="37" spans="2:133" ht="11.25" customHeight="1" x14ac:dyDescent="0.2">
      <c r="B37" s="675" t="s">
        <v>329</v>
      </c>
      <c r="C37" s="676"/>
      <c r="D37" s="676"/>
      <c r="E37" s="676"/>
      <c r="F37" s="676"/>
      <c r="G37" s="676"/>
      <c r="H37" s="676"/>
      <c r="I37" s="676"/>
      <c r="J37" s="676"/>
      <c r="K37" s="676"/>
      <c r="L37" s="676"/>
      <c r="M37" s="676"/>
      <c r="N37" s="676"/>
      <c r="O37" s="676"/>
      <c r="P37" s="676"/>
      <c r="Q37" s="677"/>
      <c r="R37" s="678">
        <v>773562</v>
      </c>
      <c r="S37" s="679"/>
      <c r="T37" s="679"/>
      <c r="U37" s="679"/>
      <c r="V37" s="679"/>
      <c r="W37" s="679"/>
      <c r="X37" s="679"/>
      <c r="Y37" s="680"/>
      <c r="Z37" s="715">
        <v>8.1999999999999993</v>
      </c>
      <c r="AA37" s="715"/>
      <c r="AB37" s="715"/>
      <c r="AC37" s="715"/>
      <c r="AD37" s="716" t="s">
        <v>129</v>
      </c>
      <c r="AE37" s="716"/>
      <c r="AF37" s="716"/>
      <c r="AG37" s="716"/>
      <c r="AH37" s="716"/>
      <c r="AI37" s="716"/>
      <c r="AJ37" s="716"/>
      <c r="AK37" s="716"/>
      <c r="AL37" s="681" t="s">
        <v>129</v>
      </c>
      <c r="AM37" s="682"/>
      <c r="AN37" s="682"/>
      <c r="AO37" s="717"/>
      <c r="AQ37" s="718" t="s">
        <v>330</v>
      </c>
      <c r="AR37" s="719"/>
      <c r="AS37" s="719"/>
      <c r="AT37" s="719"/>
      <c r="AU37" s="719"/>
      <c r="AV37" s="719"/>
      <c r="AW37" s="719"/>
      <c r="AX37" s="719"/>
      <c r="AY37" s="720"/>
      <c r="AZ37" s="678">
        <v>361693</v>
      </c>
      <c r="BA37" s="679"/>
      <c r="BB37" s="679"/>
      <c r="BC37" s="679"/>
      <c r="BD37" s="697"/>
      <c r="BE37" s="697"/>
      <c r="BF37" s="721"/>
      <c r="BG37" s="711" t="s">
        <v>331</v>
      </c>
      <c r="BH37" s="712"/>
      <c r="BI37" s="712"/>
      <c r="BJ37" s="712"/>
      <c r="BK37" s="712"/>
      <c r="BL37" s="712"/>
      <c r="BM37" s="712"/>
      <c r="BN37" s="712"/>
      <c r="BO37" s="712"/>
      <c r="BP37" s="712"/>
      <c r="BQ37" s="712"/>
      <c r="BR37" s="712"/>
      <c r="BS37" s="712"/>
      <c r="BT37" s="712"/>
      <c r="BU37" s="713"/>
      <c r="BV37" s="678">
        <v>19331</v>
      </c>
      <c r="BW37" s="679"/>
      <c r="BX37" s="679"/>
      <c r="BY37" s="679"/>
      <c r="BZ37" s="679"/>
      <c r="CA37" s="679"/>
      <c r="CB37" s="722"/>
      <c r="CD37" s="711" t="s">
        <v>332</v>
      </c>
      <c r="CE37" s="712"/>
      <c r="CF37" s="712"/>
      <c r="CG37" s="712"/>
      <c r="CH37" s="712"/>
      <c r="CI37" s="712"/>
      <c r="CJ37" s="712"/>
      <c r="CK37" s="712"/>
      <c r="CL37" s="712"/>
      <c r="CM37" s="712"/>
      <c r="CN37" s="712"/>
      <c r="CO37" s="712"/>
      <c r="CP37" s="712"/>
      <c r="CQ37" s="713"/>
      <c r="CR37" s="678">
        <v>631336</v>
      </c>
      <c r="CS37" s="697"/>
      <c r="CT37" s="697"/>
      <c r="CU37" s="697"/>
      <c r="CV37" s="697"/>
      <c r="CW37" s="697"/>
      <c r="CX37" s="697"/>
      <c r="CY37" s="698"/>
      <c r="CZ37" s="681">
        <v>7.3</v>
      </c>
      <c r="DA37" s="699"/>
      <c r="DB37" s="699"/>
      <c r="DC37" s="700"/>
      <c r="DD37" s="684">
        <v>627798</v>
      </c>
      <c r="DE37" s="697"/>
      <c r="DF37" s="697"/>
      <c r="DG37" s="697"/>
      <c r="DH37" s="697"/>
      <c r="DI37" s="697"/>
      <c r="DJ37" s="697"/>
      <c r="DK37" s="698"/>
      <c r="DL37" s="684">
        <v>623972</v>
      </c>
      <c r="DM37" s="697"/>
      <c r="DN37" s="697"/>
      <c r="DO37" s="697"/>
      <c r="DP37" s="697"/>
      <c r="DQ37" s="697"/>
      <c r="DR37" s="697"/>
      <c r="DS37" s="697"/>
      <c r="DT37" s="697"/>
      <c r="DU37" s="697"/>
      <c r="DV37" s="698"/>
      <c r="DW37" s="681">
        <v>11.2</v>
      </c>
      <c r="DX37" s="699"/>
      <c r="DY37" s="699"/>
      <c r="DZ37" s="699"/>
      <c r="EA37" s="699"/>
      <c r="EB37" s="699"/>
      <c r="EC37" s="714"/>
    </row>
    <row r="38" spans="2:133" ht="11.25" customHeight="1" x14ac:dyDescent="0.2">
      <c r="B38" s="675" t="s">
        <v>333</v>
      </c>
      <c r="C38" s="676"/>
      <c r="D38" s="676"/>
      <c r="E38" s="676"/>
      <c r="F38" s="676"/>
      <c r="G38" s="676"/>
      <c r="H38" s="676"/>
      <c r="I38" s="676"/>
      <c r="J38" s="676"/>
      <c r="K38" s="676"/>
      <c r="L38" s="676"/>
      <c r="M38" s="676"/>
      <c r="N38" s="676"/>
      <c r="O38" s="676"/>
      <c r="P38" s="676"/>
      <c r="Q38" s="677"/>
      <c r="R38" s="678">
        <v>110433</v>
      </c>
      <c r="S38" s="679"/>
      <c r="T38" s="679"/>
      <c r="U38" s="679"/>
      <c r="V38" s="679"/>
      <c r="W38" s="679"/>
      <c r="X38" s="679"/>
      <c r="Y38" s="680"/>
      <c r="Z38" s="715">
        <v>1.2</v>
      </c>
      <c r="AA38" s="715"/>
      <c r="AB38" s="715"/>
      <c r="AC38" s="715"/>
      <c r="AD38" s="716">
        <v>5416</v>
      </c>
      <c r="AE38" s="716"/>
      <c r="AF38" s="716"/>
      <c r="AG38" s="716"/>
      <c r="AH38" s="716"/>
      <c r="AI38" s="716"/>
      <c r="AJ38" s="716"/>
      <c r="AK38" s="716"/>
      <c r="AL38" s="681">
        <v>0.1</v>
      </c>
      <c r="AM38" s="682"/>
      <c r="AN38" s="682"/>
      <c r="AO38" s="717"/>
      <c r="AQ38" s="718" t="s">
        <v>334</v>
      </c>
      <c r="AR38" s="719"/>
      <c r="AS38" s="719"/>
      <c r="AT38" s="719"/>
      <c r="AU38" s="719"/>
      <c r="AV38" s="719"/>
      <c r="AW38" s="719"/>
      <c r="AX38" s="719"/>
      <c r="AY38" s="720"/>
      <c r="AZ38" s="678">
        <v>356288</v>
      </c>
      <c r="BA38" s="679"/>
      <c r="BB38" s="679"/>
      <c r="BC38" s="679"/>
      <c r="BD38" s="697"/>
      <c r="BE38" s="697"/>
      <c r="BF38" s="721"/>
      <c r="BG38" s="711" t="s">
        <v>335</v>
      </c>
      <c r="BH38" s="712"/>
      <c r="BI38" s="712"/>
      <c r="BJ38" s="712"/>
      <c r="BK38" s="712"/>
      <c r="BL38" s="712"/>
      <c r="BM38" s="712"/>
      <c r="BN38" s="712"/>
      <c r="BO38" s="712"/>
      <c r="BP38" s="712"/>
      <c r="BQ38" s="712"/>
      <c r="BR38" s="712"/>
      <c r="BS38" s="712"/>
      <c r="BT38" s="712"/>
      <c r="BU38" s="713"/>
      <c r="BV38" s="678">
        <v>1936</v>
      </c>
      <c r="BW38" s="679"/>
      <c r="BX38" s="679"/>
      <c r="BY38" s="679"/>
      <c r="BZ38" s="679"/>
      <c r="CA38" s="679"/>
      <c r="CB38" s="722"/>
      <c r="CD38" s="711" t="s">
        <v>336</v>
      </c>
      <c r="CE38" s="712"/>
      <c r="CF38" s="712"/>
      <c r="CG38" s="712"/>
      <c r="CH38" s="712"/>
      <c r="CI38" s="712"/>
      <c r="CJ38" s="712"/>
      <c r="CK38" s="712"/>
      <c r="CL38" s="712"/>
      <c r="CM38" s="712"/>
      <c r="CN38" s="712"/>
      <c r="CO38" s="712"/>
      <c r="CP38" s="712"/>
      <c r="CQ38" s="713"/>
      <c r="CR38" s="678">
        <v>1495458</v>
      </c>
      <c r="CS38" s="679"/>
      <c r="CT38" s="679"/>
      <c r="CU38" s="679"/>
      <c r="CV38" s="679"/>
      <c r="CW38" s="679"/>
      <c r="CX38" s="679"/>
      <c r="CY38" s="680"/>
      <c r="CZ38" s="681">
        <v>17.399999999999999</v>
      </c>
      <c r="DA38" s="699"/>
      <c r="DB38" s="699"/>
      <c r="DC38" s="700"/>
      <c r="DD38" s="684">
        <v>1356448</v>
      </c>
      <c r="DE38" s="679"/>
      <c r="DF38" s="679"/>
      <c r="DG38" s="679"/>
      <c r="DH38" s="679"/>
      <c r="DI38" s="679"/>
      <c r="DJ38" s="679"/>
      <c r="DK38" s="680"/>
      <c r="DL38" s="684">
        <v>816864</v>
      </c>
      <c r="DM38" s="679"/>
      <c r="DN38" s="679"/>
      <c r="DO38" s="679"/>
      <c r="DP38" s="679"/>
      <c r="DQ38" s="679"/>
      <c r="DR38" s="679"/>
      <c r="DS38" s="679"/>
      <c r="DT38" s="679"/>
      <c r="DU38" s="679"/>
      <c r="DV38" s="680"/>
      <c r="DW38" s="681">
        <v>14.6</v>
      </c>
      <c r="DX38" s="699"/>
      <c r="DY38" s="699"/>
      <c r="DZ38" s="699"/>
      <c r="EA38" s="699"/>
      <c r="EB38" s="699"/>
      <c r="EC38" s="714"/>
    </row>
    <row r="39" spans="2:133" ht="11.25" customHeight="1" x14ac:dyDescent="0.2">
      <c r="B39" s="675" t="s">
        <v>337</v>
      </c>
      <c r="C39" s="676"/>
      <c r="D39" s="676"/>
      <c r="E39" s="676"/>
      <c r="F39" s="676"/>
      <c r="G39" s="676"/>
      <c r="H39" s="676"/>
      <c r="I39" s="676"/>
      <c r="J39" s="676"/>
      <c r="K39" s="676"/>
      <c r="L39" s="676"/>
      <c r="M39" s="676"/>
      <c r="N39" s="676"/>
      <c r="O39" s="676"/>
      <c r="P39" s="676"/>
      <c r="Q39" s="677"/>
      <c r="R39" s="678">
        <v>979600</v>
      </c>
      <c r="S39" s="679"/>
      <c r="T39" s="679"/>
      <c r="U39" s="679"/>
      <c r="V39" s="679"/>
      <c r="W39" s="679"/>
      <c r="X39" s="679"/>
      <c r="Y39" s="680"/>
      <c r="Z39" s="715">
        <v>10.4</v>
      </c>
      <c r="AA39" s="715"/>
      <c r="AB39" s="715"/>
      <c r="AC39" s="715"/>
      <c r="AD39" s="716" t="s">
        <v>129</v>
      </c>
      <c r="AE39" s="716"/>
      <c r="AF39" s="716"/>
      <c r="AG39" s="716"/>
      <c r="AH39" s="716"/>
      <c r="AI39" s="716"/>
      <c r="AJ39" s="716"/>
      <c r="AK39" s="716"/>
      <c r="AL39" s="681" t="s">
        <v>129</v>
      </c>
      <c r="AM39" s="682"/>
      <c r="AN39" s="682"/>
      <c r="AO39" s="717"/>
      <c r="AQ39" s="718" t="s">
        <v>338</v>
      </c>
      <c r="AR39" s="719"/>
      <c r="AS39" s="719"/>
      <c r="AT39" s="719"/>
      <c r="AU39" s="719"/>
      <c r="AV39" s="719"/>
      <c r="AW39" s="719"/>
      <c r="AX39" s="719"/>
      <c r="AY39" s="720"/>
      <c r="AZ39" s="678">
        <v>66401</v>
      </c>
      <c r="BA39" s="679"/>
      <c r="BB39" s="679"/>
      <c r="BC39" s="679"/>
      <c r="BD39" s="697"/>
      <c r="BE39" s="697"/>
      <c r="BF39" s="721"/>
      <c r="BG39" s="711" t="s">
        <v>339</v>
      </c>
      <c r="BH39" s="712"/>
      <c r="BI39" s="712"/>
      <c r="BJ39" s="712"/>
      <c r="BK39" s="712"/>
      <c r="BL39" s="712"/>
      <c r="BM39" s="712"/>
      <c r="BN39" s="712"/>
      <c r="BO39" s="712"/>
      <c r="BP39" s="712"/>
      <c r="BQ39" s="712"/>
      <c r="BR39" s="712"/>
      <c r="BS39" s="712"/>
      <c r="BT39" s="712"/>
      <c r="BU39" s="713"/>
      <c r="BV39" s="678">
        <v>2921</v>
      </c>
      <c r="BW39" s="679"/>
      <c r="BX39" s="679"/>
      <c r="BY39" s="679"/>
      <c r="BZ39" s="679"/>
      <c r="CA39" s="679"/>
      <c r="CB39" s="722"/>
      <c r="CD39" s="711" t="s">
        <v>340</v>
      </c>
      <c r="CE39" s="712"/>
      <c r="CF39" s="712"/>
      <c r="CG39" s="712"/>
      <c r="CH39" s="712"/>
      <c r="CI39" s="712"/>
      <c r="CJ39" s="712"/>
      <c r="CK39" s="712"/>
      <c r="CL39" s="712"/>
      <c r="CM39" s="712"/>
      <c r="CN39" s="712"/>
      <c r="CO39" s="712"/>
      <c r="CP39" s="712"/>
      <c r="CQ39" s="713"/>
      <c r="CR39" s="678">
        <v>759551</v>
      </c>
      <c r="CS39" s="697"/>
      <c r="CT39" s="697"/>
      <c r="CU39" s="697"/>
      <c r="CV39" s="697"/>
      <c r="CW39" s="697"/>
      <c r="CX39" s="697"/>
      <c r="CY39" s="698"/>
      <c r="CZ39" s="681">
        <v>8.8000000000000007</v>
      </c>
      <c r="DA39" s="699"/>
      <c r="DB39" s="699"/>
      <c r="DC39" s="700"/>
      <c r="DD39" s="684">
        <v>436600</v>
      </c>
      <c r="DE39" s="697"/>
      <c r="DF39" s="697"/>
      <c r="DG39" s="697"/>
      <c r="DH39" s="697"/>
      <c r="DI39" s="697"/>
      <c r="DJ39" s="697"/>
      <c r="DK39" s="698"/>
      <c r="DL39" s="684" t="s">
        <v>129</v>
      </c>
      <c r="DM39" s="697"/>
      <c r="DN39" s="697"/>
      <c r="DO39" s="697"/>
      <c r="DP39" s="697"/>
      <c r="DQ39" s="697"/>
      <c r="DR39" s="697"/>
      <c r="DS39" s="697"/>
      <c r="DT39" s="697"/>
      <c r="DU39" s="697"/>
      <c r="DV39" s="698"/>
      <c r="DW39" s="681" t="s">
        <v>129</v>
      </c>
      <c r="DX39" s="699"/>
      <c r="DY39" s="699"/>
      <c r="DZ39" s="699"/>
      <c r="EA39" s="699"/>
      <c r="EB39" s="699"/>
      <c r="EC39" s="714"/>
    </row>
    <row r="40" spans="2:133" ht="11.25" customHeight="1" x14ac:dyDescent="0.2">
      <c r="B40" s="675" t="s">
        <v>341</v>
      </c>
      <c r="C40" s="676"/>
      <c r="D40" s="676"/>
      <c r="E40" s="676"/>
      <c r="F40" s="676"/>
      <c r="G40" s="676"/>
      <c r="H40" s="676"/>
      <c r="I40" s="676"/>
      <c r="J40" s="676"/>
      <c r="K40" s="676"/>
      <c r="L40" s="676"/>
      <c r="M40" s="676"/>
      <c r="N40" s="676"/>
      <c r="O40" s="676"/>
      <c r="P40" s="676"/>
      <c r="Q40" s="677"/>
      <c r="R40" s="678" t="s">
        <v>129</v>
      </c>
      <c r="S40" s="679"/>
      <c r="T40" s="679"/>
      <c r="U40" s="679"/>
      <c r="V40" s="679"/>
      <c r="W40" s="679"/>
      <c r="X40" s="679"/>
      <c r="Y40" s="680"/>
      <c r="Z40" s="715" t="s">
        <v>129</v>
      </c>
      <c r="AA40" s="715"/>
      <c r="AB40" s="715"/>
      <c r="AC40" s="715"/>
      <c r="AD40" s="716" t="s">
        <v>129</v>
      </c>
      <c r="AE40" s="716"/>
      <c r="AF40" s="716"/>
      <c r="AG40" s="716"/>
      <c r="AH40" s="716"/>
      <c r="AI40" s="716"/>
      <c r="AJ40" s="716"/>
      <c r="AK40" s="716"/>
      <c r="AL40" s="681" t="s">
        <v>129</v>
      </c>
      <c r="AM40" s="682"/>
      <c r="AN40" s="682"/>
      <c r="AO40" s="717"/>
      <c r="AQ40" s="718" t="s">
        <v>342</v>
      </c>
      <c r="AR40" s="719"/>
      <c r="AS40" s="719"/>
      <c r="AT40" s="719"/>
      <c r="AU40" s="719"/>
      <c r="AV40" s="719"/>
      <c r="AW40" s="719"/>
      <c r="AX40" s="719"/>
      <c r="AY40" s="720"/>
      <c r="AZ40" s="678" t="s">
        <v>129</v>
      </c>
      <c r="BA40" s="679"/>
      <c r="BB40" s="679"/>
      <c r="BC40" s="679"/>
      <c r="BD40" s="697"/>
      <c r="BE40" s="697"/>
      <c r="BF40" s="721"/>
      <c r="BG40" s="723" t="s">
        <v>343</v>
      </c>
      <c r="BH40" s="724"/>
      <c r="BI40" s="724"/>
      <c r="BJ40" s="724"/>
      <c r="BK40" s="724"/>
      <c r="BL40" s="236"/>
      <c r="BM40" s="712" t="s">
        <v>344</v>
      </c>
      <c r="BN40" s="712"/>
      <c r="BO40" s="712"/>
      <c r="BP40" s="712"/>
      <c r="BQ40" s="712"/>
      <c r="BR40" s="712"/>
      <c r="BS40" s="712"/>
      <c r="BT40" s="712"/>
      <c r="BU40" s="713"/>
      <c r="BV40" s="678">
        <v>114</v>
      </c>
      <c r="BW40" s="679"/>
      <c r="BX40" s="679"/>
      <c r="BY40" s="679"/>
      <c r="BZ40" s="679"/>
      <c r="CA40" s="679"/>
      <c r="CB40" s="722"/>
      <c r="CD40" s="711" t="s">
        <v>345</v>
      </c>
      <c r="CE40" s="712"/>
      <c r="CF40" s="712"/>
      <c r="CG40" s="712"/>
      <c r="CH40" s="712"/>
      <c r="CI40" s="712"/>
      <c r="CJ40" s="712"/>
      <c r="CK40" s="712"/>
      <c r="CL40" s="712"/>
      <c r="CM40" s="712"/>
      <c r="CN40" s="712"/>
      <c r="CO40" s="712"/>
      <c r="CP40" s="712"/>
      <c r="CQ40" s="713"/>
      <c r="CR40" s="678" t="s">
        <v>129</v>
      </c>
      <c r="CS40" s="679"/>
      <c r="CT40" s="679"/>
      <c r="CU40" s="679"/>
      <c r="CV40" s="679"/>
      <c r="CW40" s="679"/>
      <c r="CX40" s="679"/>
      <c r="CY40" s="680"/>
      <c r="CZ40" s="681" t="s">
        <v>245</v>
      </c>
      <c r="DA40" s="699"/>
      <c r="DB40" s="699"/>
      <c r="DC40" s="700"/>
      <c r="DD40" s="684" t="s">
        <v>129</v>
      </c>
      <c r="DE40" s="679"/>
      <c r="DF40" s="679"/>
      <c r="DG40" s="679"/>
      <c r="DH40" s="679"/>
      <c r="DI40" s="679"/>
      <c r="DJ40" s="679"/>
      <c r="DK40" s="680"/>
      <c r="DL40" s="684" t="s">
        <v>173</v>
      </c>
      <c r="DM40" s="679"/>
      <c r="DN40" s="679"/>
      <c r="DO40" s="679"/>
      <c r="DP40" s="679"/>
      <c r="DQ40" s="679"/>
      <c r="DR40" s="679"/>
      <c r="DS40" s="679"/>
      <c r="DT40" s="679"/>
      <c r="DU40" s="679"/>
      <c r="DV40" s="680"/>
      <c r="DW40" s="681" t="s">
        <v>129</v>
      </c>
      <c r="DX40" s="699"/>
      <c r="DY40" s="699"/>
      <c r="DZ40" s="699"/>
      <c r="EA40" s="699"/>
      <c r="EB40" s="699"/>
      <c r="EC40" s="714"/>
    </row>
    <row r="41" spans="2:133" ht="11.25" customHeight="1" x14ac:dyDescent="0.2">
      <c r="B41" s="675" t="s">
        <v>346</v>
      </c>
      <c r="C41" s="676"/>
      <c r="D41" s="676"/>
      <c r="E41" s="676"/>
      <c r="F41" s="676"/>
      <c r="G41" s="676"/>
      <c r="H41" s="676"/>
      <c r="I41" s="676"/>
      <c r="J41" s="676"/>
      <c r="K41" s="676"/>
      <c r="L41" s="676"/>
      <c r="M41" s="676"/>
      <c r="N41" s="676"/>
      <c r="O41" s="676"/>
      <c r="P41" s="676"/>
      <c r="Q41" s="677"/>
      <c r="R41" s="678" t="s">
        <v>129</v>
      </c>
      <c r="S41" s="679"/>
      <c r="T41" s="679"/>
      <c r="U41" s="679"/>
      <c r="V41" s="679"/>
      <c r="W41" s="679"/>
      <c r="X41" s="679"/>
      <c r="Y41" s="680"/>
      <c r="Z41" s="715" t="s">
        <v>129</v>
      </c>
      <c r="AA41" s="715"/>
      <c r="AB41" s="715"/>
      <c r="AC41" s="715"/>
      <c r="AD41" s="716" t="s">
        <v>129</v>
      </c>
      <c r="AE41" s="716"/>
      <c r="AF41" s="716"/>
      <c r="AG41" s="716"/>
      <c r="AH41" s="716"/>
      <c r="AI41" s="716"/>
      <c r="AJ41" s="716"/>
      <c r="AK41" s="716"/>
      <c r="AL41" s="681" t="s">
        <v>129</v>
      </c>
      <c r="AM41" s="682"/>
      <c r="AN41" s="682"/>
      <c r="AO41" s="717"/>
      <c r="AQ41" s="718" t="s">
        <v>347</v>
      </c>
      <c r="AR41" s="719"/>
      <c r="AS41" s="719"/>
      <c r="AT41" s="719"/>
      <c r="AU41" s="719"/>
      <c r="AV41" s="719"/>
      <c r="AW41" s="719"/>
      <c r="AX41" s="719"/>
      <c r="AY41" s="720"/>
      <c r="AZ41" s="678">
        <v>146978</v>
      </c>
      <c r="BA41" s="679"/>
      <c r="BB41" s="679"/>
      <c r="BC41" s="679"/>
      <c r="BD41" s="697"/>
      <c r="BE41" s="697"/>
      <c r="BF41" s="721"/>
      <c r="BG41" s="723"/>
      <c r="BH41" s="724"/>
      <c r="BI41" s="724"/>
      <c r="BJ41" s="724"/>
      <c r="BK41" s="724"/>
      <c r="BL41" s="236"/>
      <c r="BM41" s="712" t="s">
        <v>348</v>
      </c>
      <c r="BN41" s="712"/>
      <c r="BO41" s="712"/>
      <c r="BP41" s="712"/>
      <c r="BQ41" s="712"/>
      <c r="BR41" s="712"/>
      <c r="BS41" s="712"/>
      <c r="BT41" s="712"/>
      <c r="BU41" s="713"/>
      <c r="BV41" s="678" t="s">
        <v>129</v>
      </c>
      <c r="BW41" s="679"/>
      <c r="BX41" s="679"/>
      <c r="BY41" s="679"/>
      <c r="BZ41" s="679"/>
      <c r="CA41" s="679"/>
      <c r="CB41" s="722"/>
      <c r="CD41" s="711" t="s">
        <v>349</v>
      </c>
      <c r="CE41" s="712"/>
      <c r="CF41" s="712"/>
      <c r="CG41" s="712"/>
      <c r="CH41" s="712"/>
      <c r="CI41" s="712"/>
      <c r="CJ41" s="712"/>
      <c r="CK41" s="712"/>
      <c r="CL41" s="712"/>
      <c r="CM41" s="712"/>
      <c r="CN41" s="712"/>
      <c r="CO41" s="712"/>
      <c r="CP41" s="712"/>
      <c r="CQ41" s="713"/>
      <c r="CR41" s="678" t="s">
        <v>129</v>
      </c>
      <c r="CS41" s="697"/>
      <c r="CT41" s="697"/>
      <c r="CU41" s="697"/>
      <c r="CV41" s="697"/>
      <c r="CW41" s="697"/>
      <c r="CX41" s="697"/>
      <c r="CY41" s="698"/>
      <c r="CZ41" s="681" t="s">
        <v>129</v>
      </c>
      <c r="DA41" s="699"/>
      <c r="DB41" s="699"/>
      <c r="DC41" s="700"/>
      <c r="DD41" s="684" t="s">
        <v>129</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2">
      <c r="B42" s="659" t="s">
        <v>350</v>
      </c>
      <c r="C42" s="660"/>
      <c r="D42" s="660"/>
      <c r="E42" s="660"/>
      <c r="F42" s="660"/>
      <c r="G42" s="660"/>
      <c r="H42" s="660"/>
      <c r="I42" s="660"/>
      <c r="J42" s="660"/>
      <c r="K42" s="660"/>
      <c r="L42" s="660"/>
      <c r="M42" s="660"/>
      <c r="N42" s="660"/>
      <c r="O42" s="660"/>
      <c r="P42" s="660"/>
      <c r="Q42" s="661"/>
      <c r="R42" s="662">
        <v>9463298</v>
      </c>
      <c r="S42" s="701"/>
      <c r="T42" s="701"/>
      <c r="U42" s="701"/>
      <c r="V42" s="701"/>
      <c r="W42" s="701"/>
      <c r="X42" s="701"/>
      <c r="Y42" s="703"/>
      <c r="Z42" s="704">
        <v>100</v>
      </c>
      <c r="AA42" s="704"/>
      <c r="AB42" s="704"/>
      <c r="AC42" s="704"/>
      <c r="AD42" s="705">
        <v>5594417</v>
      </c>
      <c r="AE42" s="705"/>
      <c r="AF42" s="705"/>
      <c r="AG42" s="705"/>
      <c r="AH42" s="705"/>
      <c r="AI42" s="705"/>
      <c r="AJ42" s="705"/>
      <c r="AK42" s="705"/>
      <c r="AL42" s="665">
        <v>100</v>
      </c>
      <c r="AM42" s="706"/>
      <c r="AN42" s="706"/>
      <c r="AO42" s="707"/>
      <c r="AQ42" s="708" t="s">
        <v>351</v>
      </c>
      <c r="AR42" s="709"/>
      <c r="AS42" s="709"/>
      <c r="AT42" s="709"/>
      <c r="AU42" s="709"/>
      <c r="AV42" s="709"/>
      <c r="AW42" s="709"/>
      <c r="AX42" s="709"/>
      <c r="AY42" s="710"/>
      <c r="AZ42" s="662">
        <v>630499</v>
      </c>
      <c r="BA42" s="701"/>
      <c r="BB42" s="701"/>
      <c r="BC42" s="701"/>
      <c r="BD42" s="663"/>
      <c r="BE42" s="663"/>
      <c r="BF42" s="727"/>
      <c r="BG42" s="725"/>
      <c r="BH42" s="726"/>
      <c r="BI42" s="726"/>
      <c r="BJ42" s="726"/>
      <c r="BK42" s="726"/>
      <c r="BL42" s="237"/>
      <c r="BM42" s="728" t="s">
        <v>352</v>
      </c>
      <c r="BN42" s="728"/>
      <c r="BO42" s="728"/>
      <c r="BP42" s="728"/>
      <c r="BQ42" s="728"/>
      <c r="BR42" s="728"/>
      <c r="BS42" s="728"/>
      <c r="BT42" s="728"/>
      <c r="BU42" s="729"/>
      <c r="BV42" s="662">
        <v>361</v>
      </c>
      <c r="BW42" s="701"/>
      <c r="BX42" s="701"/>
      <c r="BY42" s="701"/>
      <c r="BZ42" s="701"/>
      <c r="CA42" s="701"/>
      <c r="CB42" s="702"/>
      <c r="CD42" s="675" t="s">
        <v>353</v>
      </c>
      <c r="CE42" s="676"/>
      <c r="CF42" s="676"/>
      <c r="CG42" s="676"/>
      <c r="CH42" s="676"/>
      <c r="CI42" s="676"/>
      <c r="CJ42" s="676"/>
      <c r="CK42" s="676"/>
      <c r="CL42" s="676"/>
      <c r="CM42" s="676"/>
      <c r="CN42" s="676"/>
      <c r="CO42" s="676"/>
      <c r="CP42" s="676"/>
      <c r="CQ42" s="677"/>
      <c r="CR42" s="678">
        <v>1098634</v>
      </c>
      <c r="CS42" s="679"/>
      <c r="CT42" s="679"/>
      <c r="CU42" s="679"/>
      <c r="CV42" s="679"/>
      <c r="CW42" s="679"/>
      <c r="CX42" s="679"/>
      <c r="CY42" s="680"/>
      <c r="CZ42" s="681">
        <v>12.8</v>
      </c>
      <c r="DA42" s="682"/>
      <c r="DB42" s="682"/>
      <c r="DC42" s="683"/>
      <c r="DD42" s="684">
        <v>224506</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2">
      <c r="BV43" s="238"/>
      <c r="BW43" s="238"/>
      <c r="BX43" s="238"/>
      <c r="BY43" s="238"/>
      <c r="BZ43" s="238"/>
      <c r="CA43" s="238"/>
      <c r="CB43" s="238"/>
      <c r="CD43" s="675" t="s">
        <v>354</v>
      </c>
      <c r="CE43" s="676"/>
      <c r="CF43" s="676"/>
      <c r="CG43" s="676"/>
      <c r="CH43" s="676"/>
      <c r="CI43" s="676"/>
      <c r="CJ43" s="676"/>
      <c r="CK43" s="676"/>
      <c r="CL43" s="676"/>
      <c r="CM43" s="676"/>
      <c r="CN43" s="676"/>
      <c r="CO43" s="676"/>
      <c r="CP43" s="676"/>
      <c r="CQ43" s="677"/>
      <c r="CR43" s="678">
        <v>40160</v>
      </c>
      <c r="CS43" s="697"/>
      <c r="CT43" s="697"/>
      <c r="CU43" s="697"/>
      <c r="CV43" s="697"/>
      <c r="CW43" s="697"/>
      <c r="CX43" s="697"/>
      <c r="CY43" s="698"/>
      <c r="CZ43" s="681">
        <v>0.5</v>
      </c>
      <c r="DA43" s="699"/>
      <c r="DB43" s="699"/>
      <c r="DC43" s="700"/>
      <c r="DD43" s="684">
        <v>39540</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2">
      <c r="CD44" s="691" t="s">
        <v>303</v>
      </c>
      <c r="CE44" s="692"/>
      <c r="CF44" s="675" t="s">
        <v>355</v>
      </c>
      <c r="CG44" s="676"/>
      <c r="CH44" s="676"/>
      <c r="CI44" s="676"/>
      <c r="CJ44" s="676"/>
      <c r="CK44" s="676"/>
      <c r="CL44" s="676"/>
      <c r="CM44" s="676"/>
      <c r="CN44" s="676"/>
      <c r="CO44" s="676"/>
      <c r="CP44" s="676"/>
      <c r="CQ44" s="677"/>
      <c r="CR44" s="678">
        <v>953908</v>
      </c>
      <c r="CS44" s="679"/>
      <c r="CT44" s="679"/>
      <c r="CU44" s="679"/>
      <c r="CV44" s="679"/>
      <c r="CW44" s="679"/>
      <c r="CX44" s="679"/>
      <c r="CY44" s="680"/>
      <c r="CZ44" s="681">
        <v>11.1</v>
      </c>
      <c r="DA44" s="682"/>
      <c r="DB44" s="682"/>
      <c r="DC44" s="683"/>
      <c r="DD44" s="684">
        <v>208676</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2">
      <c r="CD45" s="693"/>
      <c r="CE45" s="694"/>
      <c r="CF45" s="675" t="s">
        <v>356</v>
      </c>
      <c r="CG45" s="676"/>
      <c r="CH45" s="676"/>
      <c r="CI45" s="676"/>
      <c r="CJ45" s="676"/>
      <c r="CK45" s="676"/>
      <c r="CL45" s="676"/>
      <c r="CM45" s="676"/>
      <c r="CN45" s="676"/>
      <c r="CO45" s="676"/>
      <c r="CP45" s="676"/>
      <c r="CQ45" s="677"/>
      <c r="CR45" s="678">
        <v>268069</v>
      </c>
      <c r="CS45" s="697"/>
      <c r="CT45" s="697"/>
      <c r="CU45" s="697"/>
      <c r="CV45" s="697"/>
      <c r="CW45" s="697"/>
      <c r="CX45" s="697"/>
      <c r="CY45" s="698"/>
      <c r="CZ45" s="681">
        <v>3.1</v>
      </c>
      <c r="DA45" s="699"/>
      <c r="DB45" s="699"/>
      <c r="DC45" s="700"/>
      <c r="DD45" s="684">
        <v>11362</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2">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358</v>
      </c>
      <c r="CG46" s="676"/>
      <c r="CH46" s="676"/>
      <c r="CI46" s="676"/>
      <c r="CJ46" s="676"/>
      <c r="CK46" s="676"/>
      <c r="CL46" s="676"/>
      <c r="CM46" s="676"/>
      <c r="CN46" s="676"/>
      <c r="CO46" s="676"/>
      <c r="CP46" s="676"/>
      <c r="CQ46" s="677"/>
      <c r="CR46" s="678">
        <v>588535</v>
      </c>
      <c r="CS46" s="679"/>
      <c r="CT46" s="679"/>
      <c r="CU46" s="679"/>
      <c r="CV46" s="679"/>
      <c r="CW46" s="679"/>
      <c r="CX46" s="679"/>
      <c r="CY46" s="680"/>
      <c r="CZ46" s="681">
        <v>6.8</v>
      </c>
      <c r="DA46" s="682"/>
      <c r="DB46" s="682"/>
      <c r="DC46" s="683"/>
      <c r="DD46" s="684">
        <v>194050</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2">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360</v>
      </c>
      <c r="CG47" s="676"/>
      <c r="CH47" s="676"/>
      <c r="CI47" s="676"/>
      <c r="CJ47" s="676"/>
      <c r="CK47" s="676"/>
      <c r="CL47" s="676"/>
      <c r="CM47" s="676"/>
      <c r="CN47" s="676"/>
      <c r="CO47" s="676"/>
      <c r="CP47" s="676"/>
      <c r="CQ47" s="677"/>
      <c r="CR47" s="678">
        <v>144726</v>
      </c>
      <c r="CS47" s="697"/>
      <c r="CT47" s="697"/>
      <c r="CU47" s="697"/>
      <c r="CV47" s="697"/>
      <c r="CW47" s="697"/>
      <c r="CX47" s="697"/>
      <c r="CY47" s="698"/>
      <c r="CZ47" s="681">
        <v>1.7</v>
      </c>
      <c r="DA47" s="699"/>
      <c r="DB47" s="699"/>
      <c r="DC47" s="700"/>
      <c r="DD47" s="684">
        <v>15830</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ht="10.8" x14ac:dyDescent="0.2">
      <c r="B48" s="241" t="s">
        <v>361</v>
      </c>
      <c r="CD48" s="695"/>
      <c r="CE48" s="696"/>
      <c r="CF48" s="675" t="s">
        <v>362</v>
      </c>
      <c r="CG48" s="676"/>
      <c r="CH48" s="676"/>
      <c r="CI48" s="676"/>
      <c r="CJ48" s="676"/>
      <c r="CK48" s="676"/>
      <c r="CL48" s="676"/>
      <c r="CM48" s="676"/>
      <c r="CN48" s="676"/>
      <c r="CO48" s="676"/>
      <c r="CP48" s="676"/>
      <c r="CQ48" s="677"/>
      <c r="CR48" s="678" t="s">
        <v>173</v>
      </c>
      <c r="CS48" s="679"/>
      <c r="CT48" s="679"/>
      <c r="CU48" s="679"/>
      <c r="CV48" s="679"/>
      <c r="CW48" s="679"/>
      <c r="CX48" s="679"/>
      <c r="CY48" s="680"/>
      <c r="CZ48" s="681" t="s">
        <v>173</v>
      </c>
      <c r="DA48" s="682"/>
      <c r="DB48" s="682"/>
      <c r="DC48" s="683"/>
      <c r="DD48" s="684" t="s">
        <v>173</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2">
      <c r="CD49" s="659" t="s">
        <v>363</v>
      </c>
      <c r="CE49" s="660"/>
      <c r="CF49" s="660"/>
      <c r="CG49" s="660"/>
      <c r="CH49" s="660"/>
      <c r="CI49" s="660"/>
      <c r="CJ49" s="660"/>
      <c r="CK49" s="660"/>
      <c r="CL49" s="660"/>
      <c r="CM49" s="660"/>
      <c r="CN49" s="660"/>
      <c r="CO49" s="660"/>
      <c r="CP49" s="660"/>
      <c r="CQ49" s="661"/>
      <c r="CR49" s="662">
        <v>8610051</v>
      </c>
      <c r="CS49" s="663"/>
      <c r="CT49" s="663"/>
      <c r="CU49" s="663"/>
      <c r="CV49" s="663"/>
      <c r="CW49" s="663"/>
      <c r="CX49" s="663"/>
      <c r="CY49" s="664"/>
      <c r="CZ49" s="665">
        <v>100</v>
      </c>
      <c r="DA49" s="666"/>
      <c r="DB49" s="666"/>
      <c r="DC49" s="667"/>
      <c r="DD49" s="668">
        <v>6147635</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jNZAN2cspxynf0/Sgb3x8pGCaT83YzLTJ5d/5yuML4umPU90hGWiB8TbD63gflA5r1OBEp22HVI2FvfHHfvYAg==" saltValue="o/ymSlB8QJwprdhbpuK3r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2" t="s">
        <v>365</v>
      </c>
      <c r="DK2" s="1203"/>
      <c r="DL2" s="1203"/>
      <c r="DM2" s="1203"/>
      <c r="DN2" s="1203"/>
      <c r="DO2" s="1204"/>
      <c r="DP2" s="250"/>
      <c r="DQ2" s="1202" t="s">
        <v>366</v>
      </c>
      <c r="DR2" s="1203"/>
      <c r="DS2" s="1203"/>
      <c r="DT2" s="1203"/>
      <c r="DU2" s="1203"/>
      <c r="DV2" s="1203"/>
      <c r="DW2" s="1203"/>
      <c r="DX2" s="1203"/>
      <c r="DY2" s="1203"/>
      <c r="DZ2" s="1204"/>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1155" t="s">
        <v>367</v>
      </c>
      <c r="B4" s="1155"/>
      <c r="C4" s="1155"/>
      <c r="D4" s="1155"/>
      <c r="E4" s="1155"/>
      <c r="F4" s="1155"/>
      <c r="G4" s="1155"/>
      <c r="H4" s="1155"/>
      <c r="I4" s="1155"/>
      <c r="J4" s="1155"/>
      <c r="K4" s="1155"/>
      <c r="L4" s="1155"/>
      <c r="M4" s="1155"/>
      <c r="N4" s="1155"/>
      <c r="O4" s="1155"/>
      <c r="P4" s="1155"/>
      <c r="Q4" s="1155"/>
      <c r="R4" s="1155"/>
      <c r="S4" s="1155"/>
      <c r="T4" s="1155"/>
      <c r="U4" s="1155"/>
      <c r="V4" s="1155"/>
      <c r="W4" s="1155"/>
      <c r="X4" s="1155"/>
      <c r="Y4" s="1155"/>
      <c r="Z4" s="1155"/>
      <c r="AA4" s="1155"/>
      <c r="AB4" s="1155"/>
      <c r="AC4" s="1155"/>
      <c r="AD4" s="1155"/>
      <c r="AE4" s="1155"/>
      <c r="AF4" s="1155"/>
      <c r="AG4" s="1155"/>
      <c r="AH4" s="1155"/>
      <c r="AI4" s="1155"/>
      <c r="AJ4" s="1155"/>
      <c r="AK4" s="1155"/>
      <c r="AL4" s="1155"/>
      <c r="AM4" s="1155"/>
      <c r="AN4" s="1155"/>
      <c r="AO4" s="1155"/>
      <c r="AP4" s="1155"/>
      <c r="AQ4" s="1155"/>
      <c r="AR4" s="1155"/>
      <c r="AS4" s="1155"/>
      <c r="AT4" s="1155"/>
      <c r="AU4" s="1155"/>
      <c r="AV4" s="1155"/>
      <c r="AW4" s="1155"/>
      <c r="AX4" s="1155"/>
      <c r="AY4" s="1155"/>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1088" t="s">
        <v>369</v>
      </c>
      <c r="B5" s="1089"/>
      <c r="C5" s="1089"/>
      <c r="D5" s="1089"/>
      <c r="E5" s="1089"/>
      <c r="F5" s="1089"/>
      <c r="G5" s="1089"/>
      <c r="H5" s="1089"/>
      <c r="I5" s="1089"/>
      <c r="J5" s="1089"/>
      <c r="K5" s="1089"/>
      <c r="L5" s="1089"/>
      <c r="M5" s="1089"/>
      <c r="N5" s="1089"/>
      <c r="O5" s="1089"/>
      <c r="P5" s="1090"/>
      <c r="Q5" s="1094" t="s">
        <v>370</v>
      </c>
      <c r="R5" s="1095"/>
      <c r="S5" s="1095"/>
      <c r="T5" s="1095"/>
      <c r="U5" s="1096"/>
      <c r="V5" s="1094" t="s">
        <v>371</v>
      </c>
      <c r="W5" s="1095"/>
      <c r="X5" s="1095"/>
      <c r="Y5" s="1095"/>
      <c r="Z5" s="1096"/>
      <c r="AA5" s="1094" t="s">
        <v>372</v>
      </c>
      <c r="AB5" s="1095"/>
      <c r="AC5" s="1095"/>
      <c r="AD5" s="1095"/>
      <c r="AE5" s="1095"/>
      <c r="AF5" s="1205" t="s">
        <v>373</v>
      </c>
      <c r="AG5" s="1095"/>
      <c r="AH5" s="1095"/>
      <c r="AI5" s="1095"/>
      <c r="AJ5" s="1110"/>
      <c r="AK5" s="1095" t="s">
        <v>374</v>
      </c>
      <c r="AL5" s="1095"/>
      <c r="AM5" s="1095"/>
      <c r="AN5" s="1095"/>
      <c r="AO5" s="1096"/>
      <c r="AP5" s="1094" t="s">
        <v>375</v>
      </c>
      <c r="AQ5" s="1095"/>
      <c r="AR5" s="1095"/>
      <c r="AS5" s="1095"/>
      <c r="AT5" s="1096"/>
      <c r="AU5" s="1094" t="s">
        <v>376</v>
      </c>
      <c r="AV5" s="1095"/>
      <c r="AW5" s="1095"/>
      <c r="AX5" s="1095"/>
      <c r="AY5" s="1110"/>
      <c r="AZ5" s="257"/>
      <c r="BA5" s="257"/>
      <c r="BB5" s="257"/>
      <c r="BC5" s="257"/>
      <c r="BD5" s="257"/>
      <c r="BE5" s="258"/>
      <c r="BF5" s="258"/>
      <c r="BG5" s="258"/>
      <c r="BH5" s="258"/>
      <c r="BI5" s="258"/>
      <c r="BJ5" s="258"/>
      <c r="BK5" s="258"/>
      <c r="BL5" s="258"/>
      <c r="BM5" s="258"/>
      <c r="BN5" s="258"/>
      <c r="BO5" s="258"/>
      <c r="BP5" s="258"/>
      <c r="BQ5" s="1088" t="s">
        <v>377</v>
      </c>
      <c r="BR5" s="1089"/>
      <c r="BS5" s="1089"/>
      <c r="BT5" s="1089"/>
      <c r="BU5" s="1089"/>
      <c r="BV5" s="1089"/>
      <c r="BW5" s="1089"/>
      <c r="BX5" s="1089"/>
      <c r="BY5" s="1089"/>
      <c r="BZ5" s="1089"/>
      <c r="CA5" s="1089"/>
      <c r="CB5" s="1089"/>
      <c r="CC5" s="1089"/>
      <c r="CD5" s="1089"/>
      <c r="CE5" s="1089"/>
      <c r="CF5" s="1089"/>
      <c r="CG5" s="1090"/>
      <c r="CH5" s="1094" t="s">
        <v>378</v>
      </c>
      <c r="CI5" s="1095"/>
      <c r="CJ5" s="1095"/>
      <c r="CK5" s="1095"/>
      <c r="CL5" s="1096"/>
      <c r="CM5" s="1094" t="s">
        <v>379</v>
      </c>
      <c r="CN5" s="1095"/>
      <c r="CO5" s="1095"/>
      <c r="CP5" s="1095"/>
      <c r="CQ5" s="1096"/>
      <c r="CR5" s="1094" t="s">
        <v>380</v>
      </c>
      <c r="CS5" s="1095"/>
      <c r="CT5" s="1095"/>
      <c r="CU5" s="1095"/>
      <c r="CV5" s="1096"/>
      <c r="CW5" s="1094" t="s">
        <v>381</v>
      </c>
      <c r="CX5" s="1095"/>
      <c r="CY5" s="1095"/>
      <c r="CZ5" s="1095"/>
      <c r="DA5" s="1096"/>
      <c r="DB5" s="1094" t="s">
        <v>382</v>
      </c>
      <c r="DC5" s="1095"/>
      <c r="DD5" s="1095"/>
      <c r="DE5" s="1095"/>
      <c r="DF5" s="1096"/>
      <c r="DG5" s="1190" t="s">
        <v>383</v>
      </c>
      <c r="DH5" s="1191"/>
      <c r="DI5" s="1191"/>
      <c r="DJ5" s="1191"/>
      <c r="DK5" s="1192"/>
      <c r="DL5" s="1190" t="s">
        <v>384</v>
      </c>
      <c r="DM5" s="1191"/>
      <c r="DN5" s="1191"/>
      <c r="DO5" s="1191"/>
      <c r="DP5" s="1192"/>
      <c r="DQ5" s="1094" t="s">
        <v>385</v>
      </c>
      <c r="DR5" s="1095"/>
      <c r="DS5" s="1095"/>
      <c r="DT5" s="1095"/>
      <c r="DU5" s="1096"/>
      <c r="DV5" s="1094" t="s">
        <v>376</v>
      </c>
      <c r="DW5" s="1095"/>
      <c r="DX5" s="1095"/>
      <c r="DY5" s="1095"/>
      <c r="DZ5" s="1110"/>
      <c r="EA5" s="255"/>
    </row>
    <row r="6" spans="1:131" s="256" customFormat="1" ht="26.25" customHeight="1" thickBot="1" x14ac:dyDescent="0.25">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6"/>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3"/>
      <c r="DH6" s="1194"/>
      <c r="DI6" s="1194"/>
      <c r="DJ6" s="1194"/>
      <c r="DK6" s="1195"/>
      <c r="DL6" s="1193"/>
      <c r="DM6" s="1194"/>
      <c r="DN6" s="1194"/>
      <c r="DO6" s="1194"/>
      <c r="DP6" s="1195"/>
      <c r="DQ6" s="1097"/>
      <c r="DR6" s="1098"/>
      <c r="DS6" s="1098"/>
      <c r="DT6" s="1098"/>
      <c r="DU6" s="1099"/>
      <c r="DV6" s="1097"/>
      <c r="DW6" s="1098"/>
      <c r="DX6" s="1098"/>
      <c r="DY6" s="1098"/>
      <c r="DZ6" s="1111"/>
      <c r="EA6" s="255"/>
    </row>
    <row r="7" spans="1:131" s="256" customFormat="1" ht="26.25" customHeight="1" thickTop="1" x14ac:dyDescent="0.2">
      <c r="A7" s="259">
        <v>1</v>
      </c>
      <c r="B7" s="1142" t="s">
        <v>386</v>
      </c>
      <c r="C7" s="1143"/>
      <c r="D7" s="1143"/>
      <c r="E7" s="1143"/>
      <c r="F7" s="1143"/>
      <c r="G7" s="1143"/>
      <c r="H7" s="1143"/>
      <c r="I7" s="1143"/>
      <c r="J7" s="1143"/>
      <c r="K7" s="1143"/>
      <c r="L7" s="1143"/>
      <c r="M7" s="1143"/>
      <c r="N7" s="1143"/>
      <c r="O7" s="1143"/>
      <c r="P7" s="1144"/>
      <c r="Q7" s="1196">
        <v>9463</v>
      </c>
      <c r="R7" s="1197"/>
      <c r="S7" s="1197"/>
      <c r="T7" s="1197"/>
      <c r="U7" s="1197"/>
      <c r="V7" s="1197">
        <v>8610</v>
      </c>
      <c r="W7" s="1197"/>
      <c r="X7" s="1197"/>
      <c r="Y7" s="1197"/>
      <c r="Z7" s="1197"/>
      <c r="AA7" s="1197">
        <v>853</v>
      </c>
      <c r="AB7" s="1197"/>
      <c r="AC7" s="1197"/>
      <c r="AD7" s="1197"/>
      <c r="AE7" s="1198"/>
      <c r="AF7" s="1199">
        <v>817</v>
      </c>
      <c r="AG7" s="1200"/>
      <c r="AH7" s="1200"/>
      <c r="AI7" s="1200"/>
      <c r="AJ7" s="1201"/>
      <c r="AK7" s="1183">
        <v>299</v>
      </c>
      <c r="AL7" s="1184"/>
      <c r="AM7" s="1184"/>
      <c r="AN7" s="1184"/>
      <c r="AO7" s="1184"/>
      <c r="AP7" s="1184">
        <v>5581</v>
      </c>
      <c r="AQ7" s="1184"/>
      <c r="AR7" s="1184"/>
      <c r="AS7" s="1184"/>
      <c r="AT7" s="1184"/>
      <c r="AU7" s="1185"/>
      <c r="AV7" s="1185"/>
      <c r="AW7" s="1185"/>
      <c r="AX7" s="1185"/>
      <c r="AY7" s="1186"/>
      <c r="AZ7" s="253"/>
      <c r="BA7" s="253"/>
      <c r="BB7" s="253"/>
      <c r="BC7" s="253"/>
      <c r="BD7" s="253"/>
      <c r="BE7" s="254"/>
      <c r="BF7" s="254"/>
      <c r="BG7" s="254"/>
      <c r="BH7" s="254"/>
      <c r="BI7" s="254"/>
      <c r="BJ7" s="254"/>
      <c r="BK7" s="254"/>
      <c r="BL7" s="254"/>
      <c r="BM7" s="254"/>
      <c r="BN7" s="254"/>
      <c r="BO7" s="254"/>
      <c r="BP7" s="254"/>
      <c r="BQ7" s="260">
        <v>1</v>
      </c>
      <c r="BR7" s="261"/>
      <c r="BS7" s="1187"/>
      <c r="BT7" s="1188"/>
      <c r="BU7" s="1188"/>
      <c r="BV7" s="1188"/>
      <c r="BW7" s="1188"/>
      <c r="BX7" s="1188"/>
      <c r="BY7" s="1188"/>
      <c r="BZ7" s="1188"/>
      <c r="CA7" s="1188"/>
      <c r="CB7" s="1188"/>
      <c r="CC7" s="1188"/>
      <c r="CD7" s="1188"/>
      <c r="CE7" s="1188"/>
      <c r="CF7" s="1188"/>
      <c r="CG7" s="1189"/>
      <c r="CH7" s="1180"/>
      <c r="CI7" s="1181"/>
      <c r="CJ7" s="1181"/>
      <c r="CK7" s="1181"/>
      <c r="CL7" s="1182"/>
      <c r="CM7" s="1180"/>
      <c r="CN7" s="1181"/>
      <c r="CO7" s="1181"/>
      <c r="CP7" s="1181"/>
      <c r="CQ7" s="1182"/>
      <c r="CR7" s="1180"/>
      <c r="CS7" s="1181"/>
      <c r="CT7" s="1181"/>
      <c r="CU7" s="1181"/>
      <c r="CV7" s="1182"/>
      <c r="CW7" s="1180"/>
      <c r="CX7" s="1181"/>
      <c r="CY7" s="1181"/>
      <c r="CZ7" s="1181"/>
      <c r="DA7" s="1182"/>
      <c r="DB7" s="1180"/>
      <c r="DC7" s="1181"/>
      <c r="DD7" s="1181"/>
      <c r="DE7" s="1181"/>
      <c r="DF7" s="1182"/>
      <c r="DG7" s="1180"/>
      <c r="DH7" s="1181"/>
      <c r="DI7" s="1181"/>
      <c r="DJ7" s="1181"/>
      <c r="DK7" s="1182"/>
      <c r="DL7" s="1180"/>
      <c r="DM7" s="1181"/>
      <c r="DN7" s="1181"/>
      <c r="DO7" s="1181"/>
      <c r="DP7" s="1182"/>
      <c r="DQ7" s="1180"/>
      <c r="DR7" s="1181"/>
      <c r="DS7" s="1181"/>
      <c r="DT7" s="1181"/>
      <c r="DU7" s="1182"/>
      <c r="DV7" s="1207"/>
      <c r="DW7" s="1208"/>
      <c r="DX7" s="1208"/>
      <c r="DY7" s="1208"/>
      <c r="DZ7" s="1209"/>
      <c r="EA7" s="255"/>
    </row>
    <row r="8" spans="1:131" s="256" customFormat="1" ht="26.25" customHeight="1" x14ac:dyDescent="0.2">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8"/>
      <c r="AL8" s="1179"/>
      <c r="AM8" s="1179"/>
      <c r="AN8" s="1179"/>
      <c r="AO8" s="1179"/>
      <c r="AP8" s="1179"/>
      <c r="AQ8" s="1179"/>
      <c r="AR8" s="1179"/>
      <c r="AS8" s="1179"/>
      <c r="AT8" s="1179"/>
      <c r="AU8" s="1176"/>
      <c r="AV8" s="1176"/>
      <c r="AW8" s="1176"/>
      <c r="AX8" s="1176"/>
      <c r="AY8" s="1177"/>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2">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8"/>
      <c r="AL9" s="1179"/>
      <c r="AM9" s="1179"/>
      <c r="AN9" s="1179"/>
      <c r="AO9" s="1179"/>
      <c r="AP9" s="1179"/>
      <c r="AQ9" s="1179"/>
      <c r="AR9" s="1179"/>
      <c r="AS9" s="1179"/>
      <c r="AT9" s="1179"/>
      <c r="AU9" s="1176"/>
      <c r="AV9" s="1176"/>
      <c r="AW9" s="1176"/>
      <c r="AX9" s="1176"/>
      <c r="AY9" s="1177"/>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2">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8"/>
      <c r="AL10" s="1179"/>
      <c r="AM10" s="1179"/>
      <c r="AN10" s="1179"/>
      <c r="AO10" s="1179"/>
      <c r="AP10" s="1179"/>
      <c r="AQ10" s="1179"/>
      <c r="AR10" s="1179"/>
      <c r="AS10" s="1179"/>
      <c r="AT10" s="1179"/>
      <c r="AU10" s="1176"/>
      <c r="AV10" s="1176"/>
      <c r="AW10" s="1176"/>
      <c r="AX10" s="1176"/>
      <c r="AY10" s="1177"/>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2">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8"/>
      <c r="AL11" s="1179"/>
      <c r="AM11" s="1179"/>
      <c r="AN11" s="1179"/>
      <c r="AO11" s="1179"/>
      <c r="AP11" s="1179"/>
      <c r="AQ11" s="1179"/>
      <c r="AR11" s="1179"/>
      <c r="AS11" s="1179"/>
      <c r="AT11" s="1179"/>
      <c r="AU11" s="1176"/>
      <c r="AV11" s="1176"/>
      <c r="AW11" s="1176"/>
      <c r="AX11" s="1176"/>
      <c r="AY11" s="1177"/>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2">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8"/>
      <c r="AL12" s="1179"/>
      <c r="AM12" s="1179"/>
      <c r="AN12" s="1179"/>
      <c r="AO12" s="1179"/>
      <c r="AP12" s="1179"/>
      <c r="AQ12" s="1179"/>
      <c r="AR12" s="1179"/>
      <c r="AS12" s="1179"/>
      <c r="AT12" s="1179"/>
      <c r="AU12" s="1176"/>
      <c r="AV12" s="1176"/>
      <c r="AW12" s="1176"/>
      <c r="AX12" s="1176"/>
      <c r="AY12" s="1177"/>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2">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8"/>
      <c r="AL13" s="1179"/>
      <c r="AM13" s="1179"/>
      <c r="AN13" s="1179"/>
      <c r="AO13" s="1179"/>
      <c r="AP13" s="1179"/>
      <c r="AQ13" s="1179"/>
      <c r="AR13" s="1179"/>
      <c r="AS13" s="1179"/>
      <c r="AT13" s="1179"/>
      <c r="AU13" s="1176"/>
      <c r="AV13" s="1176"/>
      <c r="AW13" s="1176"/>
      <c r="AX13" s="1176"/>
      <c r="AY13" s="1177"/>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2">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8"/>
      <c r="AL14" s="1179"/>
      <c r="AM14" s="1179"/>
      <c r="AN14" s="1179"/>
      <c r="AO14" s="1179"/>
      <c r="AP14" s="1179"/>
      <c r="AQ14" s="1179"/>
      <c r="AR14" s="1179"/>
      <c r="AS14" s="1179"/>
      <c r="AT14" s="1179"/>
      <c r="AU14" s="1176"/>
      <c r="AV14" s="1176"/>
      <c r="AW14" s="1176"/>
      <c r="AX14" s="1176"/>
      <c r="AY14" s="1177"/>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2">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8"/>
      <c r="AL15" s="1179"/>
      <c r="AM15" s="1179"/>
      <c r="AN15" s="1179"/>
      <c r="AO15" s="1179"/>
      <c r="AP15" s="1179"/>
      <c r="AQ15" s="1179"/>
      <c r="AR15" s="1179"/>
      <c r="AS15" s="1179"/>
      <c r="AT15" s="1179"/>
      <c r="AU15" s="1176"/>
      <c r="AV15" s="1176"/>
      <c r="AW15" s="1176"/>
      <c r="AX15" s="1176"/>
      <c r="AY15" s="1177"/>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2">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8"/>
      <c r="AL16" s="1179"/>
      <c r="AM16" s="1179"/>
      <c r="AN16" s="1179"/>
      <c r="AO16" s="1179"/>
      <c r="AP16" s="1179"/>
      <c r="AQ16" s="1179"/>
      <c r="AR16" s="1179"/>
      <c r="AS16" s="1179"/>
      <c r="AT16" s="1179"/>
      <c r="AU16" s="1176"/>
      <c r="AV16" s="1176"/>
      <c r="AW16" s="1176"/>
      <c r="AX16" s="1176"/>
      <c r="AY16" s="1177"/>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2">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8"/>
      <c r="AL17" s="1179"/>
      <c r="AM17" s="1179"/>
      <c r="AN17" s="1179"/>
      <c r="AO17" s="1179"/>
      <c r="AP17" s="1179"/>
      <c r="AQ17" s="1179"/>
      <c r="AR17" s="1179"/>
      <c r="AS17" s="1179"/>
      <c r="AT17" s="1179"/>
      <c r="AU17" s="1176"/>
      <c r="AV17" s="1176"/>
      <c r="AW17" s="1176"/>
      <c r="AX17" s="1176"/>
      <c r="AY17" s="1177"/>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2">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8"/>
      <c r="AL18" s="1179"/>
      <c r="AM18" s="1179"/>
      <c r="AN18" s="1179"/>
      <c r="AO18" s="1179"/>
      <c r="AP18" s="1179"/>
      <c r="AQ18" s="1179"/>
      <c r="AR18" s="1179"/>
      <c r="AS18" s="1179"/>
      <c r="AT18" s="1179"/>
      <c r="AU18" s="1176"/>
      <c r="AV18" s="1176"/>
      <c r="AW18" s="1176"/>
      <c r="AX18" s="1176"/>
      <c r="AY18" s="1177"/>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2">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8"/>
      <c r="AL19" s="1179"/>
      <c r="AM19" s="1179"/>
      <c r="AN19" s="1179"/>
      <c r="AO19" s="1179"/>
      <c r="AP19" s="1179"/>
      <c r="AQ19" s="1179"/>
      <c r="AR19" s="1179"/>
      <c r="AS19" s="1179"/>
      <c r="AT19" s="1179"/>
      <c r="AU19" s="1176"/>
      <c r="AV19" s="1176"/>
      <c r="AW19" s="1176"/>
      <c r="AX19" s="1176"/>
      <c r="AY19" s="1177"/>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2">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8"/>
      <c r="AL20" s="1179"/>
      <c r="AM20" s="1179"/>
      <c r="AN20" s="1179"/>
      <c r="AO20" s="1179"/>
      <c r="AP20" s="1179"/>
      <c r="AQ20" s="1179"/>
      <c r="AR20" s="1179"/>
      <c r="AS20" s="1179"/>
      <c r="AT20" s="1179"/>
      <c r="AU20" s="1176"/>
      <c r="AV20" s="1176"/>
      <c r="AW20" s="1176"/>
      <c r="AX20" s="1176"/>
      <c r="AY20" s="1177"/>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5">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8"/>
      <c r="AL21" s="1179"/>
      <c r="AM21" s="1179"/>
      <c r="AN21" s="1179"/>
      <c r="AO21" s="1179"/>
      <c r="AP21" s="1179"/>
      <c r="AQ21" s="1179"/>
      <c r="AR21" s="1179"/>
      <c r="AS21" s="1179"/>
      <c r="AT21" s="1179"/>
      <c r="AU21" s="1176"/>
      <c r="AV21" s="1176"/>
      <c r="AW21" s="1176"/>
      <c r="AX21" s="1176"/>
      <c r="AY21" s="1177"/>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2">
      <c r="A22" s="262">
        <v>16</v>
      </c>
      <c r="B22" s="1130"/>
      <c r="C22" s="1131"/>
      <c r="D22" s="1131"/>
      <c r="E22" s="1131"/>
      <c r="F22" s="1131"/>
      <c r="G22" s="1131"/>
      <c r="H22" s="1131"/>
      <c r="I22" s="1131"/>
      <c r="J22" s="1131"/>
      <c r="K22" s="1131"/>
      <c r="L22" s="1131"/>
      <c r="M22" s="1131"/>
      <c r="N22" s="1131"/>
      <c r="O22" s="1131"/>
      <c r="P22" s="1132"/>
      <c r="Q22" s="1173"/>
      <c r="R22" s="1174"/>
      <c r="S22" s="1174"/>
      <c r="T22" s="1174"/>
      <c r="U22" s="1174"/>
      <c r="V22" s="1174"/>
      <c r="W22" s="1174"/>
      <c r="X22" s="1174"/>
      <c r="Y22" s="1174"/>
      <c r="Z22" s="1174"/>
      <c r="AA22" s="1174"/>
      <c r="AB22" s="1174"/>
      <c r="AC22" s="1174"/>
      <c r="AD22" s="1174"/>
      <c r="AE22" s="1175"/>
      <c r="AF22" s="1112"/>
      <c r="AG22" s="1113"/>
      <c r="AH22" s="1113"/>
      <c r="AI22" s="1113"/>
      <c r="AJ22" s="1114"/>
      <c r="AK22" s="1169"/>
      <c r="AL22" s="1170"/>
      <c r="AM22" s="1170"/>
      <c r="AN22" s="1170"/>
      <c r="AO22" s="1170"/>
      <c r="AP22" s="1170"/>
      <c r="AQ22" s="1170"/>
      <c r="AR22" s="1170"/>
      <c r="AS22" s="1170"/>
      <c r="AT22" s="1170"/>
      <c r="AU22" s="1171"/>
      <c r="AV22" s="1171"/>
      <c r="AW22" s="1171"/>
      <c r="AX22" s="1171"/>
      <c r="AY22" s="1172"/>
      <c r="AZ22" s="1128" t="s">
        <v>387</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5">
      <c r="A23" s="265" t="s">
        <v>388</v>
      </c>
      <c r="B23" s="1037" t="s">
        <v>389</v>
      </c>
      <c r="C23" s="1038"/>
      <c r="D23" s="1038"/>
      <c r="E23" s="1038"/>
      <c r="F23" s="1038"/>
      <c r="G23" s="1038"/>
      <c r="H23" s="1038"/>
      <c r="I23" s="1038"/>
      <c r="J23" s="1038"/>
      <c r="K23" s="1038"/>
      <c r="L23" s="1038"/>
      <c r="M23" s="1038"/>
      <c r="N23" s="1038"/>
      <c r="O23" s="1038"/>
      <c r="P23" s="1039"/>
      <c r="Q23" s="1160"/>
      <c r="R23" s="1161"/>
      <c r="S23" s="1161"/>
      <c r="T23" s="1161"/>
      <c r="U23" s="1161"/>
      <c r="V23" s="1161"/>
      <c r="W23" s="1161"/>
      <c r="X23" s="1161"/>
      <c r="Y23" s="1161"/>
      <c r="Z23" s="1161"/>
      <c r="AA23" s="1161"/>
      <c r="AB23" s="1161"/>
      <c r="AC23" s="1161"/>
      <c r="AD23" s="1161"/>
      <c r="AE23" s="1162"/>
      <c r="AF23" s="1163">
        <v>817</v>
      </c>
      <c r="AG23" s="1161"/>
      <c r="AH23" s="1161"/>
      <c r="AI23" s="1161"/>
      <c r="AJ23" s="1164"/>
      <c r="AK23" s="1165"/>
      <c r="AL23" s="1166"/>
      <c r="AM23" s="1166"/>
      <c r="AN23" s="1166"/>
      <c r="AO23" s="1166"/>
      <c r="AP23" s="1161"/>
      <c r="AQ23" s="1161"/>
      <c r="AR23" s="1161"/>
      <c r="AS23" s="1161"/>
      <c r="AT23" s="1161"/>
      <c r="AU23" s="1167"/>
      <c r="AV23" s="1167"/>
      <c r="AW23" s="1167"/>
      <c r="AX23" s="1167"/>
      <c r="AY23" s="1168"/>
      <c r="AZ23" s="1157" t="s">
        <v>390</v>
      </c>
      <c r="BA23" s="1158"/>
      <c r="BB23" s="1158"/>
      <c r="BC23" s="1158"/>
      <c r="BD23" s="1159"/>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2">
      <c r="A24" s="1156" t="s">
        <v>391</v>
      </c>
      <c r="B24" s="1156"/>
      <c r="C24" s="1156"/>
      <c r="D24" s="1156"/>
      <c r="E24" s="1156"/>
      <c r="F24" s="1156"/>
      <c r="G24" s="1156"/>
      <c r="H24" s="1156"/>
      <c r="I24" s="1156"/>
      <c r="J24" s="1156"/>
      <c r="K24" s="1156"/>
      <c r="L24" s="1156"/>
      <c r="M24" s="1156"/>
      <c r="N24" s="1156"/>
      <c r="O24" s="1156"/>
      <c r="P24" s="1156"/>
      <c r="Q24" s="1156"/>
      <c r="R24" s="1156"/>
      <c r="S24" s="1156"/>
      <c r="T24" s="1156"/>
      <c r="U24" s="1156"/>
      <c r="V24" s="1156"/>
      <c r="W24" s="1156"/>
      <c r="X24" s="1156"/>
      <c r="Y24" s="1156"/>
      <c r="Z24" s="1156"/>
      <c r="AA24" s="1156"/>
      <c r="AB24" s="1156"/>
      <c r="AC24" s="1156"/>
      <c r="AD24" s="1156"/>
      <c r="AE24" s="1156"/>
      <c r="AF24" s="1156"/>
      <c r="AG24" s="1156"/>
      <c r="AH24" s="1156"/>
      <c r="AI24" s="1156"/>
      <c r="AJ24" s="1156"/>
      <c r="AK24" s="1156"/>
      <c r="AL24" s="1156"/>
      <c r="AM24" s="1156"/>
      <c r="AN24" s="1156"/>
      <c r="AO24" s="1156"/>
      <c r="AP24" s="1156"/>
      <c r="AQ24" s="1156"/>
      <c r="AR24" s="1156"/>
      <c r="AS24" s="1156"/>
      <c r="AT24" s="1156"/>
      <c r="AU24" s="1156"/>
      <c r="AV24" s="1156"/>
      <c r="AW24" s="1156"/>
      <c r="AX24" s="1156"/>
      <c r="AY24" s="1156"/>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5">
      <c r="A25" s="1155" t="s">
        <v>392</v>
      </c>
      <c r="B25" s="1155"/>
      <c r="C25" s="1155"/>
      <c r="D25" s="1155"/>
      <c r="E25" s="1155"/>
      <c r="F25" s="1155"/>
      <c r="G25" s="1155"/>
      <c r="H25" s="1155"/>
      <c r="I25" s="1155"/>
      <c r="J25" s="1155"/>
      <c r="K25" s="1155"/>
      <c r="L25" s="1155"/>
      <c r="M25" s="1155"/>
      <c r="N25" s="1155"/>
      <c r="O25" s="1155"/>
      <c r="P25" s="1155"/>
      <c r="Q25" s="1155"/>
      <c r="R25" s="1155"/>
      <c r="S25" s="1155"/>
      <c r="T25" s="1155"/>
      <c r="U25" s="1155"/>
      <c r="V25" s="1155"/>
      <c r="W25" s="1155"/>
      <c r="X25" s="1155"/>
      <c r="Y25" s="1155"/>
      <c r="Z25" s="1155"/>
      <c r="AA25" s="1155"/>
      <c r="AB25" s="1155"/>
      <c r="AC25" s="1155"/>
      <c r="AD25" s="1155"/>
      <c r="AE25" s="1155"/>
      <c r="AF25" s="1155"/>
      <c r="AG25" s="1155"/>
      <c r="AH25" s="1155"/>
      <c r="AI25" s="1155"/>
      <c r="AJ25" s="1155"/>
      <c r="AK25" s="1155"/>
      <c r="AL25" s="1155"/>
      <c r="AM25" s="1155"/>
      <c r="AN25" s="1155"/>
      <c r="AO25" s="1155"/>
      <c r="AP25" s="1155"/>
      <c r="AQ25" s="1155"/>
      <c r="AR25" s="1155"/>
      <c r="AS25" s="1155"/>
      <c r="AT25" s="1155"/>
      <c r="AU25" s="1155"/>
      <c r="AV25" s="1155"/>
      <c r="AW25" s="1155"/>
      <c r="AX25" s="1155"/>
      <c r="AY25" s="1155"/>
      <c r="AZ25" s="1155"/>
      <c r="BA25" s="1155"/>
      <c r="BB25" s="1155"/>
      <c r="BC25" s="1155"/>
      <c r="BD25" s="1155"/>
      <c r="BE25" s="1155"/>
      <c r="BF25" s="1155"/>
      <c r="BG25" s="1155"/>
      <c r="BH25" s="1155"/>
      <c r="BI25" s="1155"/>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2">
      <c r="A26" s="1088" t="s">
        <v>369</v>
      </c>
      <c r="B26" s="1089"/>
      <c r="C26" s="1089"/>
      <c r="D26" s="1089"/>
      <c r="E26" s="1089"/>
      <c r="F26" s="1089"/>
      <c r="G26" s="1089"/>
      <c r="H26" s="1089"/>
      <c r="I26" s="1089"/>
      <c r="J26" s="1089"/>
      <c r="K26" s="1089"/>
      <c r="L26" s="1089"/>
      <c r="M26" s="1089"/>
      <c r="N26" s="1089"/>
      <c r="O26" s="1089"/>
      <c r="P26" s="1090"/>
      <c r="Q26" s="1094" t="s">
        <v>393</v>
      </c>
      <c r="R26" s="1095"/>
      <c r="S26" s="1095"/>
      <c r="T26" s="1095"/>
      <c r="U26" s="1096"/>
      <c r="V26" s="1094" t="s">
        <v>394</v>
      </c>
      <c r="W26" s="1095"/>
      <c r="X26" s="1095"/>
      <c r="Y26" s="1095"/>
      <c r="Z26" s="1096"/>
      <c r="AA26" s="1094" t="s">
        <v>395</v>
      </c>
      <c r="AB26" s="1095"/>
      <c r="AC26" s="1095"/>
      <c r="AD26" s="1095"/>
      <c r="AE26" s="1095"/>
      <c r="AF26" s="1151" t="s">
        <v>396</v>
      </c>
      <c r="AG26" s="1101"/>
      <c r="AH26" s="1101"/>
      <c r="AI26" s="1101"/>
      <c r="AJ26" s="1152"/>
      <c r="AK26" s="1095" t="s">
        <v>397</v>
      </c>
      <c r="AL26" s="1095"/>
      <c r="AM26" s="1095"/>
      <c r="AN26" s="1095"/>
      <c r="AO26" s="1096"/>
      <c r="AP26" s="1094" t="s">
        <v>398</v>
      </c>
      <c r="AQ26" s="1095"/>
      <c r="AR26" s="1095"/>
      <c r="AS26" s="1095"/>
      <c r="AT26" s="1096"/>
      <c r="AU26" s="1094" t="s">
        <v>399</v>
      </c>
      <c r="AV26" s="1095"/>
      <c r="AW26" s="1095"/>
      <c r="AX26" s="1095"/>
      <c r="AY26" s="1096"/>
      <c r="AZ26" s="1094" t="s">
        <v>400</v>
      </c>
      <c r="BA26" s="1095"/>
      <c r="BB26" s="1095"/>
      <c r="BC26" s="1095"/>
      <c r="BD26" s="1096"/>
      <c r="BE26" s="1094" t="s">
        <v>376</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5">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3"/>
      <c r="AG27" s="1104"/>
      <c r="AH27" s="1104"/>
      <c r="AI27" s="1104"/>
      <c r="AJ27" s="1154"/>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2">
      <c r="A28" s="267">
        <v>1</v>
      </c>
      <c r="B28" s="1142" t="s">
        <v>401</v>
      </c>
      <c r="C28" s="1143"/>
      <c r="D28" s="1143"/>
      <c r="E28" s="1143"/>
      <c r="F28" s="1143"/>
      <c r="G28" s="1143"/>
      <c r="H28" s="1143"/>
      <c r="I28" s="1143"/>
      <c r="J28" s="1143"/>
      <c r="K28" s="1143"/>
      <c r="L28" s="1143"/>
      <c r="M28" s="1143"/>
      <c r="N28" s="1143"/>
      <c r="O28" s="1143"/>
      <c r="P28" s="1144"/>
      <c r="Q28" s="1145">
        <v>1625</v>
      </c>
      <c r="R28" s="1146"/>
      <c r="S28" s="1146"/>
      <c r="T28" s="1146"/>
      <c r="U28" s="1146"/>
      <c r="V28" s="1146">
        <v>1588</v>
      </c>
      <c r="W28" s="1146"/>
      <c r="X28" s="1146"/>
      <c r="Y28" s="1146"/>
      <c r="Z28" s="1146"/>
      <c r="AA28" s="1146">
        <v>37</v>
      </c>
      <c r="AB28" s="1146"/>
      <c r="AC28" s="1146"/>
      <c r="AD28" s="1146"/>
      <c r="AE28" s="1147"/>
      <c r="AF28" s="1148">
        <v>37</v>
      </c>
      <c r="AG28" s="1146"/>
      <c r="AH28" s="1146"/>
      <c r="AI28" s="1146"/>
      <c r="AJ28" s="1149"/>
      <c r="AK28" s="1150">
        <v>147</v>
      </c>
      <c r="AL28" s="1139"/>
      <c r="AM28" s="1139"/>
      <c r="AN28" s="1139"/>
      <c r="AO28" s="1139"/>
      <c r="AP28" s="1139" t="s">
        <v>581</v>
      </c>
      <c r="AQ28" s="1139"/>
      <c r="AR28" s="1139"/>
      <c r="AS28" s="1139"/>
      <c r="AT28" s="1139"/>
      <c r="AU28" s="1139" t="s">
        <v>581</v>
      </c>
      <c r="AV28" s="1139"/>
      <c r="AW28" s="1139"/>
      <c r="AX28" s="1139"/>
      <c r="AY28" s="1139"/>
      <c r="AZ28" s="1139" t="s">
        <v>581</v>
      </c>
      <c r="BA28" s="1139"/>
      <c r="BB28" s="1139"/>
      <c r="BC28" s="1139"/>
      <c r="BD28" s="1139"/>
      <c r="BE28" s="1140"/>
      <c r="BF28" s="1140"/>
      <c r="BG28" s="1140"/>
      <c r="BH28" s="1140"/>
      <c r="BI28" s="1141"/>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2">
      <c r="A29" s="267">
        <v>2</v>
      </c>
      <c r="B29" s="1130" t="s">
        <v>402</v>
      </c>
      <c r="C29" s="1131"/>
      <c r="D29" s="1131"/>
      <c r="E29" s="1131"/>
      <c r="F29" s="1131"/>
      <c r="G29" s="1131"/>
      <c r="H29" s="1131"/>
      <c r="I29" s="1131"/>
      <c r="J29" s="1131"/>
      <c r="K29" s="1131"/>
      <c r="L29" s="1131"/>
      <c r="M29" s="1131"/>
      <c r="N29" s="1131"/>
      <c r="O29" s="1131"/>
      <c r="P29" s="1132"/>
      <c r="Q29" s="1136">
        <v>2331</v>
      </c>
      <c r="R29" s="1137"/>
      <c r="S29" s="1137"/>
      <c r="T29" s="1137"/>
      <c r="U29" s="1137"/>
      <c r="V29" s="1137">
        <v>2207</v>
      </c>
      <c r="W29" s="1137"/>
      <c r="X29" s="1137"/>
      <c r="Y29" s="1137"/>
      <c r="Z29" s="1137"/>
      <c r="AA29" s="1137">
        <v>124</v>
      </c>
      <c r="AB29" s="1137"/>
      <c r="AC29" s="1137"/>
      <c r="AD29" s="1137"/>
      <c r="AE29" s="1138"/>
      <c r="AF29" s="1112">
        <v>124</v>
      </c>
      <c r="AG29" s="1113"/>
      <c r="AH29" s="1113"/>
      <c r="AI29" s="1113"/>
      <c r="AJ29" s="1114"/>
      <c r="AK29" s="1073">
        <v>333</v>
      </c>
      <c r="AL29" s="1064"/>
      <c r="AM29" s="1064"/>
      <c r="AN29" s="1064"/>
      <c r="AO29" s="1064"/>
      <c r="AP29" s="1071" t="s">
        <v>581</v>
      </c>
      <c r="AQ29" s="1072"/>
      <c r="AR29" s="1072"/>
      <c r="AS29" s="1072"/>
      <c r="AT29" s="1073"/>
      <c r="AU29" s="1064" t="s">
        <v>581</v>
      </c>
      <c r="AV29" s="1064"/>
      <c r="AW29" s="1064"/>
      <c r="AX29" s="1064"/>
      <c r="AY29" s="1064"/>
      <c r="AZ29" s="1064" t="s">
        <v>581</v>
      </c>
      <c r="BA29" s="1064"/>
      <c r="BB29" s="1064"/>
      <c r="BC29" s="1064"/>
      <c r="BD29" s="1064"/>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2">
      <c r="A30" s="267">
        <v>3</v>
      </c>
      <c r="B30" s="1130" t="s">
        <v>403</v>
      </c>
      <c r="C30" s="1131"/>
      <c r="D30" s="1131"/>
      <c r="E30" s="1131"/>
      <c r="F30" s="1131"/>
      <c r="G30" s="1131"/>
      <c r="H30" s="1131"/>
      <c r="I30" s="1131"/>
      <c r="J30" s="1131"/>
      <c r="K30" s="1131"/>
      <c r="L30" s="1131"/>
      <c r="M30" s="1131"/>
      <c r="N30" s="1131"/>
      <c r="O30" s="1131"/>
      <c r="P30" s="1132"/>
      <c r="Q30" s="1136">
        <v>443</v>
      </c>
      <c r="R30" s="1137"/>
      <c r="S30" s="1137"/>
      <c r="T30" s="1137"/>
      <c r="U30" s="1137"/>
      <c r="V30" s="1137">
        <v>442</v>
      </c>
      <c r="W30" s="1137"/>
      <c r="X30" s="1137"/>
      <c r="Y30" s="1137"/>
      <c r="Z30" s="1137"/>
      <c r="AA30" s="1137">
        <v>1</v>
      </c>
      <c r="AB30" s="1137"/>
      <c r="AC30" s="1137"/>
      <c r="AD30" s="1137"/>
      <c r="AE30" s="1138"/>
      <c r="AF30" s="1112">
        <v>1</v>
      </c>
      <c r="AG30" s="1113"/>
      <c r="AH30" s="1113"/>
      <c r="AI30" s="1113"/>
      <c r="AJ30" s="1114"/>
      <c r="AK30" s="1073">
        <v>296</v>
      </c>
      <c r="AL30" s="1064"/>
      <c r="AM30" s="1064"/>
      <c r="AN30" s="1064"/>
      <c r="AO30" s="1064"/>
      <c r="AP30" s="1071" t="s">
        <v>581</v>
      </c>
      <c r="AQ30" s="1072"/>
      <c r="AR30" s="1072"/>
      <c r="AS30" s="1072"/>
      <c r="AT30" s="1073"/>
      <c r="AU30" s="1064" t="s">
        <v>581</v>
      </c>
      <c r="AV30" s="1064"/>
      <c r="AW30" s="1064"/>
      <c r="AX30" s="1064"/>
      <c r="AY30" s="1064"/>
      <c r="AZ30" s="1064" t="s">
        <v>581</v>
      </c>
      <c r="BA30" s="1064"/>
      <c r="BB30" s="1064"/>
      <c r="BC30" s="1064"/>
      <c r="BD30" s="1064"/>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2">
      <c r="A31" s="267">
        <v>4</v>
      </c>
      <c r="B31" s="1130" t="s">
        <v>404</v>
      </c>
      <c r="C31" s="1131"/>
      <c r="D31" s="1131"/>
      <c r="E31" s="1131"/>
      <c r="F31" s="1131"/>
      <c r="G31" s="1131"/>
      <c r="H31" s="1131"/>
      <c r="I31" s="1131"/>
      <c r="J31" s="1131"/>
      <c r="K31" s="1131"/>
      <c r="L31" s="1131"/>
      <c r="M31" s="1131"/>
      <c r="N31" s="1131"/>
      <c r="O31" s="1131"/>
      <c r="P31" s="1132"/>
      <c r="Q31" s="1136">
        <v>9</v>
      </c>
      <c r="R31" s="1137"/>
      <c r="S31" s="1137"/>
      <c r="T31" s="1137"/>
      <c r="U31" s="1137"/>
      <c r="V31" s="1137">
        <v>9</v>
      </c>
      <c r="W31" s="1137"/>
      <c r="X31" s="1137"/>
      <c r="Y31" s="1137"/>
      <c r="Z31" s="1137"/>
      <c r="AA31" s="1137" t="s">
        <v>581</v>
      </c>
      <c r="AB31" s="1137"/>
      <c r="AC31" s="1137"/>
      <c r="AD31" s="1137"/>
      <c r="AE31" s="1138"/>
      <c r="AF31" s="1112" t="s">
        <v>405</v>
      </c>
      <c r="AG31" s="1113"/>
      <c r="AH31" s="1113"/>
      <c r="AI31" s="1113"/>
      <c r="AJ31" s="1114"/>
      <c r="AK31" s="1073">
        <v>1</v>
      </c>
      <c r="AL31" s="1064"/>
      <c r="AM31" s="1064"/>
      <c r="AN31" s="1064"/>
      <c r="AO31" s="1064"/>
      <c r="AP31" s="1071" t="s">
        <v>581</v>
      </c>
      <c r="AQ31" s="1072"/>
      <c r="AR31" s="1072"/>
      <c r="AS31" s="1072"/>
      <c r="AT31" s="1073"/>
      <c r="AU31" s="1064" t="s">
        <v>581</v>
      </c>
      <c r="AV31" s="1064"/>
      <c r="AW31" s="1064"/>
      <c r="AX31" s="1064"/>
      <c r="AY31" s="1064"/>
      <c r="AZ31" s="1064" t="s">
        <v>581</v>
      </c>
      <c r="BA31" s="1064"/>
      <c r="BB31" s="1064"/>
      <c r="BC31" s="1064"/>
      <c r="BD31" s="1064"/>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2">
      <c r="A32" s="267">
        <v>5</v>
      </c>
      <c r="B32" s="1130" t="s">
        <v>406</v>
      </c>
      <c r="C32" s="1131"/>
      <c r="D32" s="1131"/>
      <c r="E32" s="1131"/>
      <c r="F32" s="1131"/>
      <c r="G32" s="1131"/>
      <c r="H32" s="1131"/>
      <c r="I32" s="1131"/>
      <c r="J32" s="1131"/>
      <c r="K32" s="1131"/>
      <c r="L32" s="1131"/>
      <c r="M32" s="1131"/>
      <c r="N32" s="1131"/>
      <c r="O32" s="1131"/>
      <c r="P32" s="1132"/>
      <c r="Q32" s="1136">
        <v>803</v>
      </c>
      <c r="R32" s="1137"/>
      <c r="S32" s="1137"/>
      <c r="T32" s="1137"/>
      <c r="U32" s="1137"/>
      <c r="V32" s="1137">
        <v>802</v>
      </c>
      <c r="W32" s="1137"/>
      <c r="X32" s="1137"/>
      <c r="Y32" s="1137"/>
      <c r="Z32" s="1137"/>
      <c r="AA32" s="1137">
        <v>1</v>
      </c>
      <c r="AB32" s="1137"/>
      <c r="AC32" s="1137"/>
      <c r="AD32" s="1137"/>
      <c r="AE32" s="1138"/>
      <c r="AF32" s="1112">
        <v>1</v>
      </c>
      <c r="AG32" s="1113"/>
      <c r="AH32" s="1113"/>
      <c r="AI32" s="1113"/>
      <c r="AJ32" s="1114"/>
      <c r="AK32" s="1073">
        <v>362</v>
      </c>
      <c r="AL32" s="1064"/>
      <c r="AM32" s="1064"/>
      <c r="AN32" s="1064"/>
      <c r="AO32" s="1064"/>
      <c r="AP32" s="1064">
        <v>3152</v>
      </c>
      <c r="AQ32" s="1064"/>
      <c r="AR32" s="1064"/>
      <c r="AS32" s="1064"/>
      <c r="AT32" s="1064"/>
      <c r="AU32" s="1064">
        <v>2301</v>
      </c>
      <c r="AV32" s="1064"/>
      <c r="AW32" s="1064"/>
      <c r="AX32" s="1064"/>
      <c r="AY32" s="1064"/>
      <c r="AZ32" s="1064" t="s">
        <v>581</v>
      </c>
      <c r="BA32" s="1064"/>
      <c r="BB32" s="1064"/>
      <c r="BC32" s="1064"/>
      <c r="BD32" s="1064"/>
      <c r="BE32" s="1125" t="s">
        <v>407</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2">
      <c r="A33" s="267">
        <v>6</v>
      </c>
      <c r="B33" s="1130" t="s">
        <v>408</v>
      </c>
      <c r="C33" s="1131"/>
      <c r="D33" s="1131"/>
      <c r="E33" s="1131"/>
      <c r="F33" s="1131"/>
      <c r="G33" s="1131"/>
      <c r="H33" s="1131"/>
      <c r="I33" s="1131"/>
      <c r="J33" s="1131"/>
      <c r="K33" s="1131"/>
      <c r="L33" s="1131"/>
      <c r="M33" s="1131"/>
      <c r="N33" s="1131"/>
      <c r="O33" s="1131"/>
      <c r="P33" s="1132"/>
      <c r="Q33" s="1136">
        <v>30</v>
      </c>
      <c r="R33" s="1137"/>
      <c r="S33" s="1137"/>
      <c r="T33" s="1137"/>
      <c r="U33" s="1137"/>
      <c r="V33" s="1137">
        <v>30</v>
      </c>
      <c r="W33" s="1137"/>
      <c r="X33" s="1137"/>
      <c r="Y33" s="1137"/>
      <c r="Z33" s="1137"/>
      <c r="AA33" s="1137">
        <v>0</v>
      </c>
      <c r="AB33" s="1137"/>
      <c r="AC33" s="1137"/>
      <c r="AD33" s="1137"/>
      <c r="AE33" s="1138"/>
      <c r="AF33" s="1112">
        <v>0</v>
      </c>
      <c r="AG33" s="1113"/>
      <c r="AH33" s="1113"/>
      <c r="AI33" s="1113"/>
      <c r="AJ33" s="1114"/>
      <c r="AK33" s="1073">
        <v>24</v>
      </c>
      <c r="AL33" s="1064"/>
      <c r="AM33" s="1064"/>
      <c r="AN33" s="1064"/>
      <c r="AO33" s="1064"/>
      <c r="AP33" s="1064">
        <v>87</v>
      </c>
      <c r="AQ33" s="1064"/>
      <c r="AR33" s="1064"/>
      <c r="AS33" s="1064"/>
      <c r="AT33" s="1064"/>
      <c r="AU33" s="1064">
        <v>86</v>
      </c>
      <c r="AV33" s="1064"/>
      <c r="AW33" s="1064"/>
      <c r="AX33" s="1064"/>
      <c r="AY33" s="1064"/>
      <c r="AZ33" s="1064" t="s">
        <v>581</v>
      </c>
      <c r="BA33" s="1064"/>
      <c r="BB33" s="1064"/>
      <c r="BC33" s="1064"/>
      <c r="BD33" s="1064"/>
      <c r="BE33" s="1125" t="s">
        <v>409</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2">
      <c r="A34" s="267">
        <v>7</v>
      </c>
      <c r="B34" s="1130" t="s">
        <v>410</v>
      </c>
      <c r="C34" s="1131"/>
      <c r="D34" s="1131"/>
      <c r="E34" s="1131"/>
      <c r="F34" s="1131"/>
      <c r="G34" s="1131"/>
      <c r="H34" s="1131"/>
      <c r="I34" s="1131"/>
      <c r="J34" s="1131"/>
      <c r="K34" s="1131"/>
      <c r="L34" s="1131"/>
      <c r="M34" s="1131"/>
      <c r="N34" s="1131"/>
      <c r="O34" s="1131"/>
      <c r="P34" s="1132"/>
      <c r="Q34" s="1136">
        <v>457</v>
      </c>
      <c r="R34" s="1137"/>
      <c r="S34" s="1137"/>
      <c r="T34" s="1137"/>
      <c r="U34" s="1137"/>
      <c r="V34" s="1137">
        <v>456</v>
      </c>
      <c r="W34" s="1137"/>
      <c r="X34" s="1137"/>
      <c r="Y34" s="1137"/>
      <c r="Z34" s="1137"/>
      <c r="AA34" s="1137">
        <v>0</v>
      </c>
      <c r="AB34" s="1137"/>
      <c r="AC34" s="1137"/>
      <c r="AD34" s="1137"/>
      <c r="AE34" s="1138"/>
      <c r="AF34" s="1112">
        <v>0</v>
      </c>
      <c r="AG34" s="1113"/>
      <c r="AH34" s="1113"/>
      <c r="AI34" s="1113"/>
      <c r="AJ34" s="1114"/>
      <c r="AK34" s="1073">
        <v>332</v>
      </c>
      <c r="AL34" s="1064"/>
      <c r="AM34" s="1064"/>
      <c r="AN34" s="1064"/>
      <c r="AO34" s="1064"/>
      <c r="AP34" s="1064">
        <v>2041</v>
      </c>
      <c r="AQ34" s="1064"/>
      <c r="AR34" s="1064"/>
      <c r="AS34" s="1064"/>
      <c r="AT34" s="1064"/>
      <c r="AU34" s="1064">
        <v>1996</v>
      </c>
      <c r="AV34" s="1064"/>
      <c r="AW34" s="1064"/>
      <c r="AX34" s="1064"/>
      <c r="AY34" s="1064"/>
      <c r="AZ34" s="1064" t="s">
        <v>581</v>
      </c>
      <c r="BA34" s="1064"/>
      <c r="BB34" s="1064"/>
      <c r="BC34" s="1064"/>
      <c r="BD34" s="1064"/>
      <c r="BE34" s="1125" t="s">
        <v>411</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2">
      <c r="A35" s="267">
        <v>8</v>
      </c>
      <c r="B35" s="1130" t="s">
        <v>412</v>
      </c>
      <c r="C35" s="1131"/>
      <c r="D35" s="1131"/>
      <c r="E35" s="1131"/>
      <c r="F35" s="1131"/>
      <c r="G35" s="1131"/>
      <c r="H35" s="1131"/>
      <c r="I35" s="1131"/>
      <c r="J35" s="1131"/>
      <c r="K35" s="1131"/>
      <c r="L35" s="1131"/>
      <c r="M35" s="1131"/>
      <c r="N35" s="1131"/>
      <c r="O35" s="1131"/>
      <c r="P35" s="1132"/>
      <c r="Q35" s="1136">
        <v>8</v>
      </c>
      <c r="R35" s="1137"/>
      <c r="S35" s="1137"/>
      <c r="T35" s="1137"/>
      <c r="U35" s="1137"/>
      <c r="V35" s="1137">
        <v>8</v>
      </c>
      <c r="W35" s="1137"/>
      <c r="X35" s="1137"/>
      <c r="Y35" s="1137"/>
      <c r="Z35" s="1137"/>
      <c r="AA35" s="1137">
        <v>0</v>
      </c>
      <c r="AB35" s="1137"/>
      <c r="AC35" s="1137"/>
      <c r="AD35" s="1137"/>
      <c r="AE35" s="1138"/>
      <c r="AF35" s="1112">
        <v>0</v>
      </c>
      <c r="AG35" s="1113"/>
      <c r="AH35" s="1113"/>
      <c r="AI35" s="1113"/>
      <c r="AJ35" s="1114"/>
      <c r="AK35" s="1073">
        <v>3</v>
      </c>
      <c r="AL35" s="1064"/>
      <c r="AM35" s="1064"/>
      <c r="AN35" s="1064"/>
      <c r="AO35" s="1064"/>
      <c r="AP35" s="1071" t="s">
        <v>581</v>
      </c>
      <c r="AQ35" s="1072"/>
      <c r="AR35" s="1072"/>
      <c r="AS35" s="1072"/>
      <c r="AT35" s="1073"/>
      <c r="AU35" s="1064" t="s">
        <v>581</v>
      </c>
      <c r="AV35" s="1064"/>
      <c r="AW35" s="1064"/>
      <c r="AX35" s="1064"/>
      <c r="AY35" s="1064"/>
      <c r="AZ35" s="1064" t="s">
        <v>581</v>
      </c>
      <c r="BA35" s="1064"/>
      <c r="BB35" s="1064"/>
      <c r="BC35" s="1064"/>
      <c r="BD35" s="1064"/>
      <c r="BE35" s="1125" t="s">
        <v>407</v>
      </c>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2">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2">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2">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2">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2">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2">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2">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2">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2">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2">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2">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2">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2">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2">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2">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2">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2">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2">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2">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2">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2">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2">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2">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2">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2">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5">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2">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413</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5">
      <c r="A63" s="265" t="s">
        <v>388</v>
      </c>
      <c r="B63" s="1037" t="s">
        <v>414</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163</v>
      </c>
      <c r="AG63" s="1052"/>
      <c r="AH63" s="1052"/>
      <c r="AI63" s="1052"/>
      <c r="AJ63" s="1123"/>
      <c r="AK63" s="1124"/>
      <c r="AL63" s="1056"/>
      <c r="AM63" s="1056"/>
      <c r="AN63" s="1056"/>
      <c r="AO63" s="1056"/>
      <c r="AP63" s="1052"/>
      <c r="AQ63" s="1052"/>
      <c r="AR63" s="1052"/>
      <c r="AS63" s="1052"/>
      <c r="AT63" s="1052"/>
      <c r="AU63" s="1052"/>
      <c r="AV63" s="1052"/>
      <c r="AW63" s="1052"/>
      <c r="AX63" s="1052"/>
      <c r="AY63" s="1052"/>
      <c r="AZ63" s="1118"/>
      <c r="BA63" s="1118"/>
      <c r="BB63" s="1118"/>
      <c r="BC63" s="1118"/>
      <c r="BD63" s="1118"/>
      <c r="BE63" s="1053"/>
      <c r="BF63" s="1053"/>
      <c r="BG63" s="1053"/>
      <c r="BH63" s="1053"/>
      <c r="BI63" s="1054"/>
      <c r="BJ63" s="1119" t="s">
        <v>415</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5">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2">
      <c r="A66" s="1088" t="s">
        <v>417</v>
      </c>
      <c r="B66" s="1089"/>
      <c r="C66" s="1089"/>
      <c r="D66" s="1089"/>
      <c r="E66" s="1089"/>
      <c r="F66" s="1089"/>
      <c r="G66" s="1089"/>
      <c r="H66" s="1089"/>
      <c r="I66" s="1089"/>
      <c r="J66" s="1089"/>
      <c r="K66" s="1089"/>
      <c r="L66" s="1089"/>
      <c r="M66" s="1089"/>
      <c r="N66" s="1089"/>
      <c r="O66" s="1089"/>
      <c r="P66" s="1090"/>
      <c r="Q66" s="1094" t="s">
        <v>393</v>
      </c>
      <c r="R66" s="1095"/>
      <c r="S66" s="1095"/>
      <c r="T66" s="1095"/>
      <c r="U66" s="1096"/>
      <c r="V66" s="1094" t="s">
        <v>394</v>
      </c>
      <c r="W66" s="1095"/>
      <c r="X66" s="1095"/>
      <c r="Y66" s="1095"/>
      <c r="Z66" s="1096"/>
      <c r="AA66" s="1094" t="s">
        <v>418</v>
      </c>
      <c r="AB66" s="1095"/>
      <c r="AC66" s="1095"/>
      <c r="AD66" s="1095"/>
      <c r="AE66" s="1096"/>
      <c r="AF66" s="1100" t="s">
        <v>419</v>
      </c>
      <c r="AG66" s="1101"/>
      <c r="AH66" s="1101"/>
      <c r="AI66" s="1101"/>
      <c r="AJ66" s="1102"/>
      <c r="AK66" s="1094" t="s">
        <v>420</v>
      </c>
      <c r="AL66" s="1089"/>
      <c r="AM66" s="1089"/>
      <c r="AN66" s="1089"/>
      <c r="AO66" s="1090"/>
      <c r="AP66" s="1094" t="s">
        <v>421</v>
      </c>
      <c r="AQ66" s="1095"/>
      <c r="AR66" s="1095"/>
      <c r="AS66" s="1095"/>
      <c r="AT66" s="1096"/>
      <c r="AU66" s="1094" t="s">
        <v>422</v>
      </c>
      <c r="AV66" s="1095"/>
      <c r="AW66" s="1095"/>
      <c r="AX66" s="1095"/>
      <c r="AY66" s="1096"/>
      <c r="AZ66" s="1094" t="s">
        <v>376</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5">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2">
      <c r="A68" s="259">
        <v>1</v>
      </c>
      <c r="B68" s="1078" t="s">
        <v>582</v>
      </c>
      <c r="C68" s="1079"/>
      <c r="D68" s="1079"/>
      <c r="E68" s="1079"/>
      <c r="F68" s="1079"/>
      <c r="G68" s="1079"/>
      <c r="H68" s="1079"/>
      <c r="I68" s="1079"/>
      <c r="J68" s="1079"/>
      <c r="K68" s="1079"/>
      <c r="L68" s="1079"/>
      <c r="M68" s="1079"/>
      <c r="N68" s="1079"/>
      <c r="O68" s="1079"/>
      <c r="P68" s="1080"/>
      <c r="Q68" s="1081">
        <v>1696</v>
      </c>
      <c r="R68" s="1075"/>
      <c r="S68" s="1075"/>
      <c r="T68" s="1075"/>
      <c r="U68" s="1075"/>
      <c r="V68" s="1075">
        <v>1668</v>
      </c>
      <c r="W68" s="1075"/>
      <c r="X68" s="1075"/>
      <c r="Y68" s="1075"/>
      <c r="Z68" s="1075"/>
      <c r="AA68" s="1075">
        <v>27</v>
      </c>
      <c r="AB68" s="1075"/>
      <c r="AC68" s="1075"/>
      <c r="AD68" s="1075"/>
      <c r="AE68" s="1075"/>
      <c r="AF68" s="1075">
        <v>27</v>
      </c>
      <c r="AG68" s="1075"/>
      <c r="AH68" s="1075"/>
      <c r="AI68" s="1075"/>
      <c r="AJ68" s="1075"/>
      <c r="AK68" s="1075">
        <v>6</v>
      </c>
      <c r="AL68" s="1075"/>
      <c r="AM68" s="1075"/>
      <c r="AN68" s="1075"/>
      <c r="AO68" s="1075"/>
      <c r="AP68" s="1075">
        <v>275</v>
      </c>
      <c r="AQ68" s="1075"/>
      <c r="AR68" s="1075"/>
      <c r="AS68" s="1075"/>
      <c r="AT68" s="1075"/>
      <c r="AU68" s="1075">
        <v>71</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2">
      <c r="A69" s="262">
        <v>2</v>
      </c>
      <c r="B69" s="1067" t="s">
        <v>583</v>
      </c>
      <c r="C69" s="1068"/>
      <c r="D69" s="1068"/>
      <c r="E69" s="1068"/>
      <c r="F69" s="1068"/>
      <c r="G69" s="1068"/>
      <c r="H69" s="1068"/>
      <c r="I69" s="1068"/>
      <c r="J69" s="1068"/>
      <c r="K69" s="1068"/>
      <c r="L69" s="1068"/>
      <c r="M69" s="1068"/>
      <c r="N69" s="1068"/>
      <c r="O69" s="1068"/>
      <c r="P69" s="1069"/>
      <c r="Q69" s="1070">
        <v>16</v>
      </c>
      <c r="R69" s="1064"/>
      <c r="S69" s="1064"/>
      <c r="T69" s="1064"/>
      <c r="U69" s="1064"/>
      <c r="V69" s="1064">
        <v>16</v>
      </c>
      <c r="W69" s="1064"/>
      <c r="X69" s="1064"/>
      <c r="Y69" s="1064"/>
      <c r="Z69" s="1064"/>
      <c r="AA69" s="1064">
        <v>1</v>
      </c>
      <c r="AB69" s="1064"/>
      <c r="AC69" s="1064"/>
      <c r="AD69" s="1064"/>
      <c r="AE69" s="1064"/>
      <c r="AF69" s="1064">
        <v>1</v>
      </c>
      <c r="AG69" s="1064"/>
      <c r="AH69" s="1064"/>
      <c r="AI69" s="1064"/>
      <c r="AJ69" s="1064"/>
      <c r="AK69" s="1064">
        <v>4</v>
      </c>
      <c r="AL69" s="1064"/>
      <c r="AM69" s="1064"/>
      <c r="AN69" s="1064"/>
      <c r="AO69" s="1064"/>
      <c r="AP69" s="1064" t="s">
        <v>581</v>
      </c>
      <c r="AQ69" s="1064"/>
      <c r="AR69" s="1064"/>
      <c r="AS69" s="1064"/>
      <c r="AT69" s="1064"/>
      <c r="AU69" s="1064" t="s">
        <v>581</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2">
      <c r="A70" s="262">
        <v>3</v>
      </c>
      <c r="B70" s="1067" t="s">
        <v>584</v>
      </c>
      <c r="C70" s="1068"/>
      <c r="D70" s="1068"/>
      <c r="E70" s="1068"/>
      <c r="F70" s="1068"/>
      <c r="G70" s="1068"/>
      <c r="H70" s="1068"/>
      <c r="I70" s="1068"/>
      <c r="J70" s="1068"/>
      <c r="K70" s="1068"/>
      <c r="L70" s="1068"/>
      <c r="M70" s="1068"/>
      <c r="N70" s="1068"/>
      <c r="O70" s="1068"/>
      <c r="P70" s="1069"/>
      <c r="Q70" s="1070">
        <v>224</v>
      </c>
      <c r="R70" s="1064"/>
      <c r="S70" s="1064"/>
      <c r="T70" s="1064"/>
      <c r="U70" s="1064"/>
      <c r="V70" s="1064">
        <v>212</v>
      </c>
      <c r="W70" s="1064"/>
      <c r="X70" s="1064"/>
      <c r="Y70" s="1064"/>
      <c r="Z70" s="1064"/>
      <c r="AA70" s="1064">
        <v>12</v>
      </c>
      <c r="AB70" s="1064"/>
      <c r="AC70" s="1064"/>
      <c r="AD70" s="1064"/>
      <c r="AE70" s="1064"/>
      <c r="AF70" s="1064">
        <v>12</v>
      </c>
      <c r="AG70" s="1064"/>
      <c r="AH70" s="1064"/>
      <c r="AI70" s="1064"/>
      <c r="AJ70" s="1064"/>
      <c r="AK70" s="1064">
        <v>35</v>
      </c>
      <c r="AL70" s="1064"/>
      <c r="AM70" s="1064"/>
      <c r="AN70" s="1064"/>
      <c r="AO70" s="1064"/>
      <c r="AP70" s="1064" t="s">
        <v>581</v>
      </c>
      <c r="AQ70" s="1064"/>
      <c r="AR70" s="1064"/>
      <c r="AS70" s="1064"/>
      <c r="AT70" s="1064"/>
      <c r="AU70" s="1064" t="s">
        <v>581</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2">
      <c r="A71" s="262">
        <v>4</v>
      </c>
      <c r="B71" s="1067" t="s">
        <v>585</v>
      </c>
      <c r="C71" s="1068"/>
      <c r="D71" s="1068"/>
      <c r="E71" s="1068"/>
      <c r="F71" s="1068"/>
      <c r="G71" s="1068"/>
      <c r="H71" s="1068"/>
      <c r="I71" s="1068"/>
      <c r="J71" s="1068"/>
      <c r="K71" s="1068"/>
      <c r="L71" s="1068"/>
      <c r="M71" s="1068"/>
      <c r="N71" s="1068"/>
      <c r="O71" s="1068"/>
      <c r="P71" s="1069"/>
      <c r="Q71" s="1070">
        <v>550</v>
      </c>
      <c r="R71" s="1064"/>
      <c r="S71" s="1064"/>
      <c r="T71" s="1064"/>
      <c r="U71" s="1064"/>
      <c r="V71" s="1064">
        <v>530</v>
      </c>
      <c r="W71" s="1064"/>
      <c r="X71" s="1064"/>
      <c r="Y71" s="1064"/>
      <c r="Z71" s="1064"/>
      <c r="AA71" s="1064">
        <v>20</v>
      </c>
      <c r="AB71" s="1064"/>
      <c r="AC71" s="1064"/>
      <c r="AD71" s="1064"/>
      <c r="AE71" s="1064"/>
      <c r="AF71" s="1064">
        <v>20</v>
      </c>
      <c r="AG71" s="1064"/>
      <c r="AH71" s="1064"/>
      <c r="AI71" s="1064"/>
      <c r="AJ71" s="1064"/>
      <c r="AK71" s="1064" t="s">
        <v>581</v>
      </c>
      <c r="AL71" s="1064"/>
      <c r="AM71" s="1064"/>
      <c r="AN71" s="1064"/>
      <c r="AO71" s="1064"/>
      <c r="AP71" s="1064" t="s">
        <v>581</v>
      </c>
      <c r="AQ71" s="1064"/>
      <c r="AR71" s="1064"/>
      <c r="AS71" s="1064"/>
      <c r="AT71" s="1064"/>
      <c r="AU71" s="1064" t="s">
        <v>581</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2">
      <c r="A72" s="262">
        <v>5</v>
      </c>
      <c r="B72" s="1067" t="s">
        <v>586</v>
      </c>
      <c r="C72" s="1068"/>
      <c r="D72" s="1068"/>
      <c r="E72" s="1068"/>
      <c r="F72" s="1068"/>
      <c r="G72" s="1068"/>
      <c r="H72" s="1068"/>
      <c r="I72" s="1068"/>
      <c r="J72" s="1068"/>
      <c r="K72" s="1068"/>
      <c r="L72" s="1068"/>
      <c r="M72" s="1068"/>
      <c r="N72" s="1068"/>
      <c r="O72" s="1068"/>
      <c r="P72" s="1069"/>
      <c r="Q72" s="1070">
        <v>1608</v>
      </c>
      <c r="R72" s="1064"/>
      <c r="S72" s="1064"/>
      <c r="T72" s="1064"/>
      <c r="U72" s="1064"/>
      <c r="V72" s="1064">
        <v>1746</v>
      </c>
      <c r="W72" s="1064"/>
      <c r="X72" s="1064"/>
      <c r="Y72" s="1064"/>
      <c r="Z72" s="1064"/>
      <c r="AA72" s="1064">
        <v>-138</v>
      </c>
      <c r="AB72" s="1064"/>
      <c r="AC72" s="1064"/>
      <c r="AD72" s="1064"/>
      <c r="AE72" s="1064"/>
      <c r="AF72" s="1064">
        <v>466</v>
      </c>
      <c r="AG72" s="1064"/>
      <c r="AH72" s="1064"/>
      <c r="AI72" s="1064"/>
      <c r="AJ72" s="1064"/>
      <c r="AK72" s="1064">
        <v>76</v>
      </c>
      <c r="AL72" s="1064"/>
      <c r="AM72" s="1064"/>
      <c r="AN72" s="1064"/>
      <c r="AO72" s="1064"/>
      <c r="AP72" s="1064">
        <v>534</v>
      </c>
      <c r="AQ72" s="1064"/>
      <c r="AR72" s="1064"/>
      <c r="AS72" s="1064"/>
      <c r="AT72" s="1064"/>
      <c r="AU72" s="1064" t="s">
        <v>581</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2">
      <c r="A73" s="262">
        <v>6</v>
      </c>
      <c r="B73" s="1067" t="s">
        <v>587</v>
      </c>
      <c r="C73" s="1068"/>
      <c r="D73" s="1068"/>
      <c r="E73" s="1068"/>
      <c r="F73" s="1068"/>
      <c r="G73" s="1068"/>
      <c r="H73" s="1068"/>
      <c r="I73" s="1068"/>
      <c r="J73" s="1068"/>
      <c r="K73" s="1068"/>
      <c r="L73" s="1068"/>
      <c r="M73" s="1068"/>
      <c r="N73" s="1068"/>
      <c r="O73" s="1068"/>
      <c r="P73" s="1069"/>
      <c r="Q73" s="1070">
        <v>4635</v>
      </c>
      <c r="R73" s="1064"/>
      <c r="S73" s="1064"/>
      <c r="T73" s="1064"/>
      <c r="U73" s="1064"/>
      <c r="V73" s="1064">
        <v>4629</v>
      </c>
      <c r="W73" s="1064"/>
      <c r="X73" s="1064"/>
      <c r="Y73" s="1064"/>
      <c r="Z73" s="1064"/>
      <c r="AA73" s="1064">
        <v>6</v>
      </c>
      <c r="AB73" s="1064"/>
      <c r="AC73" s="1064"/>
      <c r="AD73" s="1064"/>
      <c r="AE73" s="1064"/>
      <c r="AF73" s="1064">
        <v>6</v>
      </c>
      <c r="AG73" s="1064"/>
      <c r="AH73" s="1064"/>
      <c r="AI73" s="1064"/>
      <c r="AJ73" s="1064"/>
      <c r="AK73" s="1064">
        <v>62</v>
      </c>
      <c r="AL73" s="1064"/>
      <c r="AM73" s="1064"/>
      <c r="AN73" s="1064"/>
      <c r="AO73" s="1064"/>
      <c r="AP73" s="1064" t="s">
        <v>581</v>
      </c>
      <c r="AQ73" s="1064"/>
      <c r="AR73" s="1064"/>
      <c r="AS73" s="1064"/>
      <c r="AT73" s="1064"/>
      <c r="AU73" s="1064" t="s">
        <v>581</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2">
      <c r="A74" s="262">
        <v>7</v>
      </c>
      <c r="B74" s="1067" t="s">
        <v>588</v>
      </c>
      <c r="C74" s="1068"/>
      <c r="D74" s="1068"/>
      <c r="E74" s="1068"/>
      <c r="F74" s="1068"/>
      <c r="G74" s="1068"/>
      <c r="H74" s="1068"/>
      <c r="I74" s="1068"/>
      <c r="J74" s="1068"/>
      <c r="K74" s="1068"/>
      <c r="L74" s="1068"/>
      <c r="M74" s="1068"/>
      <c r="N74" s="1068"/>
      <c r="O74" s="1068"/>
      <c r="P74" s="1069"/>
      <c r="Q74" s="1070">
        <v>380</v>
      </c>
      <c r="R74" s="1064"/>
      <c r="S74" s="1064"/>
      <c r="T74" s="1064"/>
      <c r="U74" s="1064"/>
      <c r="V74" s="1064">
        <v>375</v>
      </c>
      <c r="W74" s="1064"/>
      <c r="X74" s="1064"/>
      <c r="Y74" s="1064"/>
      <c r="Z74" s="1064"/>
      <c r="AA74" s="1064">
        <v>5</v>
      </c>
      <c r="AB74" s="1064"/>
      <c r="AC74" s="1064"/>
      <c r="AD74" s="1064"/>
      <c r="AE74" s="1064"/>
      <c r="AF74" s="1064">
        <v>5</v>
      </c>
      <c r="AG74" s="1064"/>
      <c r="AH74" s="1064"/>
      <c r="AI74" s="1064"/>
      <c r="AJ74" s="1064"/>
      <c r="AK74" s="1064">
        <v>8</v>
      </c>
      <c r="AL74" s="1064"/>
      <c r="AM74" s="1064"/>
      <c r="AN74" s="1064"/>
      <c r="AO74" s="1064"/>
      <c r="AP74" s="1064" t="s">
        <v>581</v>
      </c>
      <c r="AQ74" s="1064"/>
      <c r="AR74" s="1064"/>
      <c r="AS74" s="1064"/>
      <c r="AT74" s="1064"/>
      <c r="AU74" s="1064" t="s">
        <v>581</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2">
      <c r="A75" s="262">
        <v>8</v>
      </c>
      <c r="B75" s="1067" t="s">
        <v>589</v>
      </c>
      <c r="C75" s="1068"/>
      <c r="D75" s="1068"/>
      <c r="E75" s="1068"/>
      <c r="F75" s="1068"/>
      <c r="G75" s="1068"/>
      <c r="H75" s="1068"/>
      <c r="I75" s="1068"/>
      <c r="J75" s="1068"/>
      <c r="K75" s="1068"/>
      <c r="L75" s="1068"/>
      <c r="M75" s="1068"/>
      <c r="N75" s="1068"/>
      <c r="O75" s="1068"/>
      <c r="P75" s="1069"/>
      <c r="Q75" s="1074">
        <v>476</v>
      </c>
      <c r="R75" s="1072"/>
      <c r="S75" s="1072"/>
      <c r="T75" s="1072"/>
      <c r="U75" s="1073"/>
      <c r="V75" s="1071">
        <v>449</v>
      </c>
      <c r="W75" s="1072"/>
      <c r="X75" s="1072"/>
      <c r="Y75" s="1072"/>
      <c r="Z75" s="1073"/>
      <c r="AA75" s="1071">
        <v>27</v>
      </c>
      <c r="AB75" s="1072"/>
      <c r="AC75" s="1072"/>
      <c r="AD75" s="1072"/>
      <c r="AE75" s="1073"/>
      <c r="AF75" s="1071">
        <v>27</v>
      </c>
      <c r="AG75" s="1072"/>
      <c r="AH75" s="1072"/>
      <c r="AI75" s="1072"/>
      <c r="AJ75" s="1073"/>
      <c r="AK75" s="1071" t="s">
        <v>581</v>
      </c>
      <c r="AL75" s="1072"/>
      <c r="AM75" s="1072"/>
      <c r="AN75" s="1072"/>
      <c r="AO75" s="1073"/>
      <c r="AP75" s="1071">
        <v>4048</v>
      </c>
      <c r="AQ75" s="1072"/>
      <c r="AR75" s="1072"/>
      <c r="AS75" s="1072"/>
      <c r="AT75" s="1073"/>
      <c r="AU75" s="1071">
        <v>0</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2">
      <c r="A76" s="262">
        <v>9</v>
      </c>
      <c r="B76" s="1067" t="s">
        <v>590</v>
      </c>
      <c r="C76" s="1068"/>
      <c r="D76" s="1068"/>
      <c r="E76" s="1068"/>
      <c r="F76" s="1068"/>
      <c r="G76" s="1068"/>
      <c r="H76" s="1068"/>
      <c r="I76" s="1068"/>
      <c r="J76" s="1068"/>
      <c r="K76" s="1068"/>
      <c r="L76" s="1068"/>
      <c r="M76" s="1068"/>
      <c r="N76" s="1068"/>
      <c r="O76" s="1068"/>
      <c r="P76" s="1069"/>
      <c r="Q76" s="1074">
        <v>10</v>
      </c>
      <c r="R76" s="1072"/>
      <c r="S76" s="1072"/>
      <c r="T76" s="1072"/>
      <c r="U76" s="1073"/>
      <c r="V76" s="1071">
        <v>8</v>
      </c>
      <c r="W76" s="1072"/>
      <c r="X76" s="1072"/>
      <c r="Y76" s="1072"/>
      <c r="Z76" s="1073"/>
      <c r="AA76" s="1071">
        <v>2</v>
      </c>
      <c r="AB76" s="1072"/>
      <c r="AC76" s="1072"/>
      <c r="AD76" s="1072"/>
      <c r="AE76" s="1073"/>
      <c r="AF76" s="1071">
        <v>2</v>
      </c>
      <c r="AG76" s="1072"/>
      <c r="AH76" s="1072"/>
      <c r="AI76" s="1072"/>
      <c r="AJ76" s="1073"/>
      <c r="AK76" s="1071">
        <v>0</v>
      </c>
      <c r="AL76" s="1072"/>
      <c r="AM76" s="1072"/>
      <c r="AN76" s="1072"/>
      <c r="AO76" s="1073"/>
      <c r="AP76" s="1071" t="s">
        <v>581</v>
      </c>
      <c r="AQ76" s="1072"/>
      <c r="AR76" s="1072"/>
      <c r="AS76" s="1072"/>
      <c r="AT76" s="1073"/>
      <c r="AU76" s="1071" t="s">
        <v>581</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2">
      <c r="A77" s="262">
        <v>10</v>
      </c>
      <c r="B77" s="1067" t="s">
        <v>591</v>
      </c>
      <c r="C77" s="1068"/>
      <c r="D77" s="1068"/>
      <c r="E77" s="1068"/>
      <c r="F77" s="1068"/>
      <c r="G77" s="1068"/>
      <c r="H77" s="1068"/>
      <c r="I77" s="1068"/>
      <c r="J77" s="1068"/>
      <c r="K77" s="1068"/>
      <c r="L77" s="1068"/>
      <c r="M77" s="1068"/>
      <c r="N77" s="1068"/>
      <c r="O77" s="1068"/>
      <c r="P77" s="1069"/>
      <c r="Q77" s="1074">
        <v>54</v>
      </c>
      <c r="R77" s="1072"/>
      <c r="S77" s="1072"/>
      <c r="T77" s="1072"/>
      <c r="U77" s="1073"/>
      <c r="V77" s="1071">
        <v>52</v>
      </c>
      <c r="W77" s="1072"/>
      <c r="X77" s="1072"/>
      <c r="Y77" s="1072"/>
      <c r="Z77" s="1073"/>
      <c r="AA77" s="1071">
        <v>2</v>
      </c>
      <c r="AB77" s="1072"/>
      <c r="AC77" s="1072"/>
      <c r="AD77" s="1072"/>
      <c r="AE77" s="1073"/>
      <c r="AF77" s="1071">
        <v>2</v>
      </c>
      <c r="AG77" s="1072"/>
      <c r="AH77" s="1072"/>
      <c r="AI77" s="1072"/>
      <c r="AJ77" s="1073"/>
      <c r="AK77" s="1071" t="s">
        <v>581</v>
      </c>
      <c r="AL77" s="1072"/>
      <c r="AM77" s="1072"/>
      <c r="AN77" s="1072"/>
      <c r="AO77" s="1073"/>
      <c r="AP77" s="1071" t="s">
        <v>581</v>
      </c>
      <c r="AQ77" s="1072"/>
      <c r="AR77" s="1072"/>
      <c r="AS77" s="1072"/>
      <c r="AT77" s="1073"/>
      <c r="AU77" s="1071" t="s">
        <v>581</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2">
      <c r="A78" s="262">
        <v>11</v>
      </c>
      <c r="B78" s="1067" t="s">
        <v>592</v>
      </c>
      <c r="C78" s="1068"/>
      <c r="D78" s="1068"/>
      <c r="E78" s="1068"/>
      <c r="F78" s="1068"/>
      <c r="G78" s="1068"/>
      <c r="H78" s="1068"/>
      <c r="I78" s="1068"/>
      <c r="J78" s="1068"/>
      <c r="K78" s="1068"/>
      <c r="L78" s="1068"/>
      <c r="M78" s="1068"/>
      <c r="N78" s="1068"/>
      <c r="O78" s="1068"/>
      <c r="P78" s="1069"/>
      <c r="Q78" s="1070">
        <v>558</v>
      </c>
      <c r="R78" s="1064"/>
      <c r="S78" s="1064"/>
      <c r="T78" s="1064"/>
      <c r="U78" s="1064"/>
      <c r="V78" s="1064">
        <v>540</v>
      </c>
      <c r="W78" s="1064"/>
      <c r="X78" s="1064"/>
      <c r="Y78" s="1064"/>
      <c r="Z78" s="1064"/>
      <c r="AA78" s="1064">
        <v>18</v>
      </c>
      <c r="AB78" s="1064"/>
      <c r="AC78" s="1064"/>
      <c r="AD78" s="1064"/>
      <c r="AE78" s="1064"/>
      <c r="AF78" s="1064">
        <v>18</v>
      </c>
      <c r="AG78" s="1064"/>
      <c r="AH78" s="1064"/>
      <c r="AI78" s="1064"/>
      <c r="AJ78" s="1064"/>
      <c r="AK78" s="1071" t="s">
        <v>581</v>
      </c>
      <c r="AL78" s="1072"/>
      <c r="AM78" s="1072"/>
      <c r="AN78" s="1072"/>
      <c r="AO78" s="1073"/>
      <c r="AP78" s="1071" t="s">
        <v>581</v>
      </c>
      <c r="AQ78" s="1072"/>
      <c r="AR78" s="1072"/>
      <c r="AS78" s="1072"/>
      <c r="AT78" s="1073"/>
      <c r="AU78" s="1071" t="s">
        <v>581</v>
      </c>
      <c r="AV78" s="1072"/>
      <c r="AW78" s="1072"/>
      <c r="AX78" s="1072"/>
      <c r="AY78" s="1073"/>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2">
      <c r="A79" s="262">
        <v>12</v>
      </c>
      <c r="B79" s="1067" t="s">
        <v>593</v>
      </c>
      <c r="C79" s="1068"/>
      <c r="D79" s="1068"/>
      <c r="E79" s="1068"/>
      <c r="F79" s="1068"/>
      <c r="G79" s="1068"/>
      <c r="H79" s="1068"/>
      <c r="I79" s="1068"/>
      <c r="J79" s="1068"/>
      <c r="K79" s="1068"/>
      <c r="L79" s="1068"/>
      <c r="M79" s="1068"/>
      <c r="N79" s="1068"/>
      <c r="O79" s="1068"/>
      <c r="P79" s="1069"/>
      <c r="Q79" s="1070">
        <v>105567</v>
      </c>
      <c r="R79" s="1064"/>
      <c r="S79" s="1064"/>
      <c r="T79" s="1064"/>
      <c r="U79" s="1064"/>
      <c r="V79" s="1064">
        <v>104756</v>
      </c>
      <c r="W79" s="1064"/>
      <c r="X79" s="1064"/>
      <c r="Y79" s="1064"/>
      <c r="Z79" s="1064"/>
      <c r="AA79" s="1064">
        <v>811</v>
      </c>
      <c r="AB79" s="1064"/>
      <c r="AC79" s="1064"/>
      <c r="AD79" s="1064"/>
      <c r="AE79" s="1064"/>
      <c r="AF79" s="1064">
        <v>811</v>
      </c>
      <c r="AG79" s="1064"/>
      <c r="AH79" s="1064"/>
      <c r="AI79" s="1064"/>
      <c r="AJ79" s="1064"/>
      <c r="AK79" s="1071" t="s">
        <v>581</v>
      </c>
      <c r="AL79" s="1072"/>
      <c r="AM79" s="1072"/>
      <c r="AN79" s="1072"/>
      <c r="AO79" s="1073"/>
      <c r="AP79" s="1071" t="s">
        <v>581</v>
      </c>
      <c r="AQ79" s="1072"/>
      <c r="AR79" s="1072"/>
      <c r="AS79" s="1072"/>
      <c r="AT79" s="1073"/>
      <c r="AU79" s="1071" t="s">
        <v>581</v>
      </c>
      <c r="AV79" s="1072"/>
      <c r="AW79" s="1072"/>
      <c r="AX79" s="1072"/>
      <c r="AY79" s="1073"/>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2">
      <c r="A80" s="262">
        <v>13</v>
      </c>
      <c r="B80" s="1067" t="s">
        <v>594</v>
      </c>
      <c r="C80" s="1068"/>
      <c r="D80" s="1068"/>
      <c r="E80" s="1068"/>
      <c r="F80" s="1068"/>
      <c r="G80" s="1068"/>
      <c r="H80" s="1068"/>
      <c r="I80" s="1068"/>
      <c r="J80" s="1068"/>
      <c r="K80" s="1068"/>
      <c r="L80" s="1068"/>
      <c r="M80" s="1068"/>
      <c r="N80" s="1068"/>
      <c r="O80" s="1068"/>
      <c r="P80" s="1069"/>
      <c r="Q80" s="1070">
        <v>14</v>
      </c>
      <c r="R80" s="1064"/>
      <c r="S80" s="1064"/>
      <c r="T80" s="1064"/>
      <c r="U80" s="1064"/>
      <c r="V80" s="1064">
        <v>8</v>
      </c>
      <c r="W80" s="1064"/>
      <c r="X80" s="1064"/>
      <c r="Y80" s="1064"/>
      <c r="Z80" s="1064"/>
      <c r="AA80" s="1064">
        <v>6</v>
      </c>
      <c r="AB80" s="1064"/>
      <c r="AC80" s="1064"/>
      <c r="AD80" s="1064"/>
      <c r="AE80" s="1064"/>
      <c r="AF80" s="1064">
        <v>6</v>
      </c>
      <c r="AG80" s="1064"/>
      <c r="AH80" s="1064"/>
      <c r="AI80" s="1064"/>
      <c r="AJ80" s="1064"/>
      <c r="AK80" s="1064" t="s">
        <v>581</v>
      </c>
      <c r="AL80" s="1064"/>
      <c r="AM80" s="1064"/>
      <c r="AN80" s="1064"/>
      <c r="AO80" s="1064"/>
      <c r="AP80" s="1064" t="s">
        <v>581</v>
      </c>
      <c r="AQ80" s="1064"/>
      <c r="AR80" s="1064"/>
      <c r="AS80" s="1064"/>
      <c r="AT80" s="1064"/>
      <c r="AU80" s="1064" t="s">
        <v>581</v>
      </c>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2">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2">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2">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2">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2">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2">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2">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5">
      <c r="A88" s="265" t="s">
        <v>388</v>
      </c>
      <c r="B88" s="1037" t="s">
        <v>423</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c r="AG88" s="1052"/>
      <c r="AH88" s="1052"/>
      <c r="AI88" s="1052"/>
      <c r="AJ88" s="1052"/>
      <c r="AK88" s="1056"/>
      <c r="AL88" s="1056"/>
      <c r="AM88" s="1056"/>
      <c r="AN88" s="1056"/>
      <c r="AO88" s="1056"/>
      <c r="AP88" s="1052"/>
      <c r="AQ88" s="1052"/>
      <c r="AR88" s="1052"/>
      <c r="AS88" s="1052"/>
      <c r="AT88" s="1052"/>
      <c r="AU88" s="1052"/>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1037" t="s">
        <v>424</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425</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426</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427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31" t="s">
        <v>429</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430</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2">
      <c r="A109" s="986" t="s">
        <v>431</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432</v>
      </c>
      <c r="AB109" s="987"/>
      <c r="AC109" s="987"/>
      <c r="AD109" s="987"/>
      <c r="AE109" s="988"/>
      <c r="AF109" s="989" t="s">
        <v>306</v>
      </c>
      <c r="AG109" s="987"/>
      <c r="AH109" s="987"/>
      <c r="AI109" s="987"/>
      <c r="AJ109" s="988"/>
      <c r="AK109" s="989" t="s">
        <v>305</v>
      </c>
      <c r="AL109" s="987"/>
      <c r="AM109" s="987"/>
      <c r="AN109" s="987"/>
      <c r="AO109" s="988"/>
      <c r="AP109" s="989" t="s">
        <v>433</v>
      </c>
      <c r="AQ109" s="987"/>
      <c r="AR109" s="987"/>
      <c r="AS109" s="987"/>
      <c r="AT109" s="1018"/>
      <c r="AU109" s="986" t="s">
        <v>431</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432</v>
      </c>
      <c r="BR109" s="987"/>
      <c r="BS109" s="987"/>
      <c r="BT109" s="987"/>
      <c r="BU109" s="988"/>
      <c r="BV109" s="989" t="s">
        <v>306</v>
      </c>
      <c r="BW109" s="987"/>
      <c r="BX109" s="987"/>
      <c r="BY109" s="987"/>
      <c r="BZ109" s="988"/>
      <c r="CA109" s="989" t="s">
        <v>305</v>
      </c>
      <c r="CB109" s="987"/>
      <c r="CC109" s="987"/>
      <c r="CD109" s="987"/>
      <c r="CE109" s="988"/>
      <c r="CF109" s="1025" t="s">
        <v>433</v>
      </c>
      <c r="CG109" s="1025"/>
      <c r="CH109" s="1025"/>
      <c r="CI109" s="1025"/>
      <c r="CJ109" s="1025"/>
      <c r="CK109" s="989" t="s">
        <v>434</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432</v>
      </c>
      <c r="DH109" s="987"/>
      <c r="DI109" s="987"/>
      <c r="DJ109" s="987"/>
      <c r="DK109" s="988"/>
      <c r="DL109" s="989" t="s">
        <v>306</v>
      </c>
      <c r="DM109" s="987"/>
      <c r="DN109" s="987"/>
      <c r="DO109" s="987"/>
      <c r="DP109" s="988"/>
      <c r="DQ109" s="989" t="s">
        <v>305</v>
      </c>
      <c r="DR109" s="987"/>
      <c r="DS109" s="987"/>
      <c r="DT109" s="987"/>
      <c r="DU109" s="988"/>
      <c r="DV109" s="989" t="s">
        <v>433</v>
      </c>
      <c r="DW109" s="987"/>
      <c r="DX109" s="987"/>
      <c r="DY109" s="987"/>
      <c r="DZ109" s="1018"/>
    </row>
    <row r="110" spans="1:131" s="247" customFormat="1" ht="26.25" customHeight="1" x14ac:dyDescent="0.2">
      <c r="A110" s="889" t="s">
        <v>435</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453680</v>
      </c>
      <c r="AB110" s="980"/>
      <c r="AC110" s="980"/>
      <c r="AD110" s="980"/>
      <c r="AE110" s="981"/>
      <c r="AF110" s="982">
        <v>484342</v>
      </c>
      <c r="AG110" s="980"/>
      <c r="AH110" s="980"/>
      <c r="AI110" s="980"/>
      <c r="AJ110" s="981"/>
      <c r="AK110" s="982">
        <v>404123</v>
      </c>
      <c r="AL110" s="980"/>
      <c r="AM110" s="980"/>
      <c r="AN110" s="980"/>
      <c r="AO110" s="981"/>
      <c r="AP110" s="983">
        <v>8.6</v>
      </c>
      <c r="AQ110" s="984"/>
      <c r="AR110" s="984"/>
      <c r="AS110" s="984"/>
      <c r="AT110" s="985"/>
      <c r="AU110" s="1019" t="s">
        <v>74</v>
      </c>
      <c r="AV110" s="1020"/>
      <c r="AW110" s="1020"/>
      <c r="AX110" s="1020"/>
      <c r="AY110" s="1020"/>
      <c r="AZ110" s="945" t="s">
        <v>436</v>
      </c>
      <c r="BA110" s="890"/>
      <c r="BB110" s="890"/>
      <c r="BC110" s="890"/>
      <c r="BD110" s="890"/>
      <c r="BE110" s="890"/>
      <c r="BF110" s="890"/>
      <c r="BG110" s="890"/>
      <c r="BH110" s="890"/>
      <c r="BI110" s="890"/>
      <c r="BJ110" s="890"/>
      <c r="BK110" s="890"/>
      <c r="BL110" s="890"/>
      <c r="BM110" s="890"/>
      <c r="BN110" s="890"/>
      <c r="BO110" s="890"/>
      <c r="BP110" s="891"/>
      <c r="BQ110" s="946">
        <v>4560139</v>
      </c>
      <c r="BR110" s="927"/>
      <c r="BS110" s="927"/>
      <c r="BT110" s="927"/>
      <c r="BU110" s="927"/>
      <c r="BV110" s="927">
        <v>4984202</v>
      </c>
      <c r="BW110" s="927"/>
      <c r="BX110" s="927"/>
      <c r="BY110" s="927"/>
      <c r="BZ110" s="927"/>
      <c r="CA110" s="927">
        <v>5581171</v>
      </c>
      <c r="CB110" s="927"/>
      <c r="CC110" s="927"/>
      <c r="CD110" s="927"/>
      <c r="CE110" s="927"/>
      <c r="CF110" s="951">
        <v>118.5</v>
      </c>
      <c r="CG110" s="952"/>
      <c r="CH110" s="952"/>
      <c r="CI110" s="952"/>
      <c r="CJ110" s="952"/>
      <c r="CK110" s="1015" t="s">
        <v>437</v>
      </c>
      <c r="CL110" s="901"/>
      <c r="CM110" s="976" t="s">
        <v>438</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v>51444</v>
      </c>
      <c r="DH110" s="927"/>
      <c r="DI110" s="927"/>
      <c r="DJ110" s="927"/>
      <c r="DK110" s="927"/>
      <c r="DL110" s="927">
        <v>42690</v>
      </c>
      <c r="DM110" s="927"/>
      <c r="DN110" s="927"/>
      <c r="DO110" s="927"/>
      <c r="DP110" s="927"/>
      <c r="DQ110" s="927">
        <v>33936</v>
      </c>
      <c r="DR110" s="927"/>
      <c r="DS110" s="927"/>
      <c r="DT110" s="927"/>
      <c r="DU110" s="927"/>
      <c r="DV110" s="928">
        <v>0.7</v>
      </c>
      <c r="DW110" s="928"/>
      <c r="DX110" s="928"/>
      <c r="DY110" s="928"/>
      <c r="DZ110" s="929"/>
    </row>
    <row r="111" spans="1:131" s="247" customFormat="1" ht="26.25" customHeight="1" x14ac:dyDescent="0.2">
      <c r="A111" s="856" t="s">
        <v>439</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440</v>
      </c>
      <c r="AB111" s="1008"/>
      <c r="AC111" s="1008"/>
      <c r="AD111" s="1008"/>
      <c r="AE111" s="1009"/>
      <c r="AF111" s="1010" t="s">
        <v>441</v>
      </c>
      <c r="AG111" s="1008"/>
      <c r="AH111" s="1008"/>
      <c r="AI111" s="1008"/>
      <c r="AJ111" s="1009"/>
      <c r="AK111" s="1010" t="s">
        <v>442</v>
      </c>
      <c r="AL111" s="1008"/>
      <c r="AM111" s="1008"/>
      <c r="AN111" s="1008"/>
      <c r="AO111" s="1009"/>
      <c r="AP111" s="1011" t="s">
        <v>443</v>
      </c>
      <c r="AQ111" s="1012"/>
      <c r="AR111" s="1012"/>
      <c r="AS111" s="1012"/>
      <c r="AT111" s="1013"/>
      <c r="AU111" s="1021"/>
      <c r="AV111" s="1022"/>
      <c r="AW111" s="1022"/>
      <c r="AX111" s="1022"/>
      <c r="AY111" s="1022"/>
      <c r="AZ111" s="897" t="s">
        <v>444</v>
      </c>
      <c r="BA111" s="832"/>
      <c r="BB111" s="832"/>
      <c r="BC111" s="832"/>
      <c r="BD111" s="832"/>
      <c r="BE111" s="832"/>
      <c r="BF111" s="832"/>
      <c r="BG111" s="832"/>
      <c r="BH111" s="832"/>
      <c r="BI111" s="832"/>
      <c r="BJ111" s="832"/>
      <c r="BK111" s="832"/>
      <c r="BL111" s="832"/>
      <c r="BM111" s="832"/>
      <c r="BN111" s="832"/>
      <c r="BO111" s="832"/>
      <c r="BP111" s="833"/>
      <c r="BQ111" s="898">
        <v>53026</v>
      </c>
      <c r="BR111" s="899"/>
      <c r="BS111" s="899"/>
      <c r="BT111" s="899"/>
      <c r="BU111" s="899"/>
      <c r="BV111" s="899">
        <v>44080</v>
      </c>
      <c r="BW111" s="899"/>
      <c r="BX111" s="899"/>
      <c r="BY111" s="899"/>
      <c r="BZ111" s="899"/>
      <c r="CA111" s="899">
        <v>35154</v>
      </c>
      <c r="CB111" s="899"/>
      <c r="CC111" s="899"/>
      <c r="CD111" s="899"/>
      <c r="CE111" s="899"/>
      <c r="CF111" s="960">
        <v>0.7</v>
      </c>
      <c r="CG111" s="961"/>
      <c r="CH111" s="961"/>
      <c r="CI111" s="961"/>
      <c r="CJ111" s="961"/>
      <c r="CK111" s="1016"/>
      <c r="CL111" s="903"/>
      <c r="CM111" s="906" t="s">
        <v>445</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443</v>
      </c>
      <c r="DH111" s="899"/>
      <c r="DI111" s="899"/>
      <c r="DJ111" s="899"/>
      <c r="DK111" s="899"/>
      <c r="DL111" s="899" t="s">
        <v>443</v>
      </c>
      <c r="DM111" s="899"/>
      <c r="DN111" s="899"/>
      <c r="DO111" s="899"/>
      <c r="DP111" s="899"/>
      <c r="DQ111" s="899" t="s">
        <v>446</v>
      </c>
      <c r="DR111" s="899"/>
      <c r="DS111" s="899"/>
      <c r="DT111" s="899"/>
      <c r="DU111" s="899"/>
      <c r="DV111" s="876" t="s">
        <v>129</v>
      </c>
      <c r="DW111" s="876"/>
      <c r="DX111" s="876"/>
      <c r="DY111" s="876"/>
      <c r="DZ111" s="877"/>
    </row>
    <row r="112" spans="1:131" s="247" customFormat="1" ht="26.25" customHeight="1" x14ac:dyDescent="0.2">
      <c r="A112" s="1001" t="s">
        <v>447</v>
      </c>
      <c r="B112" s="1002"/>
      <c r="C112" s="832" t="s">
        <v>448</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129</v>
      </c>
      <c r="AB112" s="862"/>
      <c r="AC112" s="862"/>
      <c r="AD112" s="862"/>
      <c r="AE112" s="863"/>
      <c r="AF112" s="864" t="s">
        <v>443</v>
      </c>
      <c r="AG112" s="862"/>
      <c r="AH112" s="862"/>
      <c r="AI112" s="862"/>
      <c r="AJ112" s="863"/>
      <c r="AK112" s="864" t="s">
        <v>390</v>
      </c>
      <c r="AL112" s="862"/>
      <c r="AM112" s="862"/>
      <c r="AN112" s="862"/>
      <c r="AO112" s="863"/>
      <c r="AP112" s="909" t="s">
        <v>443</v>
      </c>
      <c r="AQ112" s="910"/>
      <c r="AR112" s="910"/>
      <c r="AS112" s="910"/>
      <c r="AT112" s="911"/>
      <c r="AU112" s="1021"/>
      <c r="AV112" s="1022"/>
      <c r="AW112" s="1022"/>
      <c r="AX112" s="1022"/>
      <c r="AY112" s="1022"/>
      <c r="AZ112" s="897" t="s">
        <v>449</v>
      </c>
      <c r="BA112" s="832"/>
      <c r="BB112" s="832"/>
      <c r="BC112" s="832"/>
      <c r="BD112" s="832"/>
      <c r="BE112" s="832"/>
      <c r="BF112" s="832"/>
      <c r="BG112" s="832"/>
      <c r="BH112" s="832"/>
      <c r="BI112" s="832"/>
      <c r="BJ112" s="832"/>
      <c r="BK112" s="832"/>
      <c r="BL112" s="832"/>
      <c r="BM112" s="832"/>
      <c r="BN112" s="832"/>
      <c r="BO112" s="832"/>
      <c r="BP112" s="833"/>
      <c r="BQ112" s="898">
        <v>4597328</v>
      </c>
      <c r="BR112" s="899"/>
      <c r="BS112" s="899"/>
      <c r="BT112" s="899"/>
      <c r="BU112" s="899"/>
      <c r="BV112" s="899">
        <v>4548999</v>
      </c>
      <c r="BW112" s="899"/>
      <c r="BX112" s="899"/>
      <c r="BY112" s="899"/>
      <c r="BZ112" s="899"/>
      <c r="CA112" s="899">
        <v>4383050</v>
      </c>
      <c r="CB112" s="899"/>
      <c r="CC112" s="899"/>
      <c r="CD112" s="899"/>
      <c r="CE112" s="899"/>
      <c r="CF112" s="960">
        <v>93.1</v>
      </c>
      <c r="CG112" s="961"/>
      <c r="CH112" s="961"/>
      <c r="CI112" s="961"/>
      <c r="CJ112" s="961"/>
      <c r="CK112" s="1016"/>
      <c r="CL112" s="903"/>
      <c r="CM112" s="906" t="s">
        <v>450</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443</v>
      </c>
      <c r="DH112" s="899"/>
      <c r="DI112" s="899"/>
      <c r="DJ112" s="899"/>
      <c r="DK112" s="899"/>
      <c r="DL112" s="899" t="s">
        <v>129</v>
      </c>
      <c r="DM112" s="899"/>
      <c r="DN112" s="899"/>
      <c r="DO112" s="899"/>
      <c r="DP112" s="899"/>
      <c r="DQ112" s="899" t="s">
        <v>443</v>
      </c>
      <c r="DR112" s="899"/>
      <c r="DS112" s="899"/>
      <c r="DT112" s="899"/>
      <c r="DU112" s="899"/>
      <c r="DV112" s="876" t="s">
        <v>440</v>
      </c>
      <c r="DW112" s="876"/>
      <c r="DX112" s="876"/>
      <c r="DY112" s="876"/>
      <c r="DZ112" s="877"/>
    </row>
    <row r="113" spans="1:130" s="247" customFormat="1" ht="26.25" customHeight="1" x14ac:dyDescent="0.2">
      <c r="A113" s="1003"/>
      <c r="B113" s="1004"/>
      <c r="C113" s="832" t="s">
        <v>451</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505348</v>
      </c>
      <c r="AB113" s="1008"/>
      <c r="AC113" s="1008"/>
      <c r="AD113" s="1008"/>
      <c r="AE113" s="1009"/>
      <c r="AF113" s="1010">
        <v>517561</v>
      </c>
      <c r="AG113" s="1008"/>
      <c r="AH113" s="1008"/>
      <c r="AI113" s="1008"/>
      <c r="AJ113" s="1009"/>
      <c r="AK113" s="1010">
        <v>489899</v>
      </c>
      <c r="AL113" s="1008"/>
      <c r="AM113" s="1008"/>
      <c r="AN113" s="1008"/>
      <c r="AO113" s="1009"/>
      <c r="AP113" s="1011">
        <v>10.4</v>
      </c>
      <c r="AQ113" s="1012"/>
      <c r="AR113" s="1012"/>
      <c r="AS113" s="1012"/>
      <c r="AT113" s="1013"/>
      <c r="AU113" s="1021"/>
      <c r="AV113" s="1022"/>
      <c r="AW113" s="1022"/>
      <c r="AX113" s="1022"/>
      <c r="AY113" s="1022"/>
      <c r="AZ113" s="897" t="s">
        <v>452</v>
      </c>
      <c r="BA113" s="832"/>
      <c r="BB113" s="832"/>
      <c r="BC113" s="832"/>
      <c r="BD113" s="832"/>
      <c r="BE113" s="832"/>
      <c r="BF113" s="832"/>
      <c r="BG113" s="832"/>
      <c r="BH113" s="832"/>
      <c r="BI113" s="832"/>
      <c r="BJ113" s="832"/>
      <c r="BK113" s="832"/>
      <c r="BL113" s="832"/>
      <c r="BM113" s="832"/>
      <c r="BN113" s="832"/>
      <c r="BO113" s="832"/>
      <c r="BP113" s="833"/>
      <c r="BQ113" s="898">
        <v>403582</v>
      </c>
      <c r="BR113" s="899"/>
      <c r="BS113" s="899"/>
      <c r="BT113" s="899"/>
      <c r="BU113" s="899"/>
      <c r="BV113" s="899">
        <v>430186</v>
      </c>
      <c r="BW113" s="899"/>
      <c r="BX113" s="899"/>
      <c r="BY113" s="899"/>
      <c r="BZ113" s="899"/>
      <c r="CA113" s="899">
        <v>384810</v>
      </c>
      <c r="CB113" s="899"/>
      <c r="CC113" s="899"/>
      <c r="CD113" s="899"/>
      <c r="CE113" s="899"/>
      <c r="CF113" s="960">
        <v>8.1999999999999993</v>
      </c>
      <c r="CG113" s="961"/>
      <c r="CH113" s="961"/>
      <c r="CI113" s="961"/>
      <c r="CJ113" s="961"/>
      <c r="CK113" s="1016"/>
      <c r="CL113" s="903"/>
      <c r="CM113" s="906" t="s">
        <v>453</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446</v>
      </c>
      <c r="DH113" s="862"/>
      <c r="DI113" s="862"/>
      <c r="DJ113" s="862"/>
      <c r="DK113" s="863"/>
      <c r="DL113" s="864" t="s">
        <v>390</v>
      </c>
      <c r="DM113" s="862"/>
      <c r="DN113" s="862"/>
      <c r="DO113" s="862"/>
      <c r="DP113" s="863"/>
      <c r="DQ113" s="864" t="s">
        <v>443</v>
      </c>
      <c r="DR113" s="862"/>
      <c r="DS113" s="862"/>
      <c r="DT113" s="862"/>
      <c r="DU113" s="863"/>
      <c r="DV113" s="909" t="s">
        <v>441</v>
      </c>
      <c r="DW113" s="910"/>
      <c r="DX113" s="910"/>
      <c r="DY113" s="910"/>
      <c r="DZ113" s="911"/>
    </row>
    <row r="114" spans="1:130" s="247" customFormat="1" ht="26.25" customHeight="1" x14ac:dyDescent="0.2">
      <c r="A114" s="1003"/>
      <c r="B114" s="1004"/>
      <c r="C114" s="832" t="s">
        <v>454</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38196</v>
      </c>
      <c r="AB114" s="862"/>
      <c r="AC114" s="862"/>
      <c r="AD114" s="862"/>
      <c r="AE114" s="863"/>
      <c r="AF114" s="864">
        <v>32743</v>
      </c>
      <c r="AG114" s="862"/>
      <c r="AH114" s="862"/>
      <c r="AI114" s="862"/>
      <c r="AJ114" s="863"/>
      <c r="AK114" s="864">
        <v>33537</v>
      </c>
      <c r="AL114" s="862"/>
      <c r="AM114" s="862"/>
      <c r="AN114" s="862"/>
      <c r="AO114" s="863"/>
      <c r="AP114" s="909">
        <v>0.7</v>
      </c>
      <c r="AQ114" s="910"/>
      <c r="AR114" s="910"/>
      <c r="AS114" s="910"/>
      <c r="AT114" s="911"/>
      <c r="AU114" s="1021"/>
      <c r="AV114" s="1022"/>
      <c r="AW114" s="1022"/>
      <c r="AX114" s="1022"/>
      <c r="AY114" s="1022"/>
      <c r="AZ114" s="897" t="s">
        <v>455</v>
      </c>
      <c r="BA114" s="832"/>
      <c r="BB114" s="832"/>
      <c r="BC114" s="832"/>
      <c r="BD114" s="832"/>
      <c r="BE114" s="832"/>
      <c r="BF114" s="832"/>
      <c r="BG114" s="832"/>
      <c r="BH114" s="832"/>
      <c r="BI114" s="832"/>
      <c r="BJ114" s="832"/>
      <c r="BK114" s="832"/>
      <c r="BL114" s="832"/>
      <c r="BM114" s="832"/>
      <c r="BN114" s="832"/>
      <c r="BO114" s="832"/>
      <c r="BP114" s="833"/>
      <c r="BQ114" s="898">
        <v>2665203</v>
      </c>
      <c r="BR114" s="899"/>
      <c r="BS114" s="899"/>
      <c r="BT114" s="899"/>
      <c r="BU114" s="899"/>
      <c r="BV114" s="899">
        <v>2638350</v>
      </c>
      <c r="BW114" s="899"/>
      <c r="BX114" s="899"/>
      <c r="BY114" s="899"/>
      <c r="BZ114" s="899"/>
      <c r="CA114" s="899">
        <v>2621416</v>
      </c>
      <c r="CB114" s="899"/>
      <c r="CC114" s="899"/>
      <c r="CD114" s="899"/>
      <c r="CE114" s="899"/>
      <c r="CF114" s="960">
        <v>55.7</v>
      </c>
      <c r="CG114" s="961"/>
      <c r="CH114" s="961"/>
      <c r="CI114" s="961"/>
      <c r="CJ114" s="961"/>
      <c r="CK114" s="1016"/>
      <c r="CL114" s="903"/>
      <c r="CM114" s="906" t="s">
        <v>456</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415</v>
      </c>
      <c r="DH114" s="862"/>
      <c r="DI114" s="862"/>
      <c r="DJ114" s="862"/>
      <c r="DK114" s="863"/>
      <c r="DL114" s="864" t="s">
        <v>129</v>
      </c>
      <c r="DM114" s="862"/>
      <c r="DN114" s="862"/>
      <c r="DO114" s="862"/>
      <c r="DP114" s="863"/>
      <c r="DQ114" s="864" t="s">
        <v>415</v>
      </c>
      <c r="DR114" s="862"/>
      <c r="DS114" s="862"/>
      <c r="DT114" s="862"/>
      <c r="DU114" s="863"/>
      <c r="DV114" s="909" t="s">
        <v>443</v>
      </c>
      <c r="DW114" s="910"/>
      <c r="DX114" s="910"/>
      <c r="DY114" s="910"/>
      <c r="DZ114" s="911"/>
    </row>
    <row r="115" spans="1:130" s="247" customFormat="1" ht="26.25" customHeight="1" x14ac:dyDescent="0.2">
      <c r="A115" s="1003"/>
      <c r="B115" s="1004"/>
      <c r="C115" s="832" t="s">
        <v>457</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443</v>
      </c>
      <c r="AB115" s="1008"/>
      <c r="AC115" s="1008"/>
      <c r="AD115" s="1008"/>
      <c r="AE115" s="1009"/>
      <c r="AF115" s="1010" t="s">
        <v>443</v>
      </c>
      <c r="AG115" s="1008"/>
      <c r="AH115" s="1008"/>
      <c r="AI115" s="1008"/>
      <c r="AJ115" s="1009"/>
      <c r="AK115" s="1010" t="s">
        <v>443</v>
      </c>
      <c r="AL115" s="1008"/>
      <c r="AM115" s="1008"/>
      <c r="AN115" s="1008"/>
      <c r="AO115" s="1009"/>
      <c r="AP115" s="1011" t="s">
        <v>446</v>
      </c>
      <c r="AQ115" s="1012"/>
      <c r="AR115" s="1012"/>
      <c r="AS115" s="1012"/>
      <c r="AT115" s="1013"/>
      <c r="AU115" s="1021"/>
      <c r="AV115" s="1022"/>
      <c r="AW115" s="1022"/>
      <c r="AX115" s="1022"/>
      <c r="AY115" s="1022"/>
      <c r="AZ115" s="897" t="s">
        <v>458</v>
      </c>
      <c r="BA115" s="832"/>
      <c r="BB115" s="832"/>
      <c r="BC115" s="832"/>
      <c r="BD115" s="832"/>
      <c r="BE115" s="832"/>
      <c r="BF115" s="832"/>
      <c r="BG115" s="832"/>
      <c r="BH115" s="832"/>
      <c r="BI115" s="832"/>
      <c r="BJ115" s="832"/>
      <c r="BK115" s="832"/>
      <c r="BL115" s="832"/>
      <c r="BM115" s="832"/>
      <c r="BN115" s="832"/>
      <c r="BO115" s="832"/>
      <c r="BP115" s="833"/>
      <c r="BQ115" s="898" t="s">
        <v>390</v>
      </c>
      <c r="BR115" s="899"/>
      <c r="BS115" s="899"/>
      <c r="BT115" s="899"/>
      <c r="BU115" s="899"/>
      <c r="BV115" s="899" t="s">
        <v>390</v>
      </c>
      <c r="BW115" s="899"/>
      <c r="BX115" s="899"/>
      <c r="BY115" s="899"/>
      <c r="BZ115" s="899"/>
      <c r="CA115" s="899" t="s">
        <v>415</v>
      </c>
      <c r="CB115" s="899"/>
      <c r="CC115" s="899"/>
      <c r="CD115" s="899"/>
      <c r="CE115" s="899"/>
      <c r="CF115" s="960" t="s">
        <v>443</v>
      </c>
      <c r="CG115" s="961"/>
      <c r="CH115" s="961"/>
      <c r="CI115" s="961"/>
      <c r="CJ115" s="961"/>
      <c r="CK115" s="1016"/>
      <c r="CL115" s="903"/>
      <c r="CM115" s="897" t="s">
        <v>459</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415</v>
      </c>
      <c r="DH115" s="862"/>
      <c r="DI115" s="862"/>
      <c r="DJ115" s="862"/>
      <c r="DK115" s="863"/>
      <c r="DL115" s="864" t="s">
        <v>129</v>
      </c>
      <c r="DM115" s="862"/>
      <c r="DN115" s="862"/>
      <c r="DO115" s="862"/>
      <c r="DP115" s="863"/>
      <c r="DQ115" s="864" t="s">
        <v>415</v>
      </c>
      <c r="DR115" s="862"/>
      <c r="DS115" s="862"/>
      <c r="DT115" s="862"/>
      <c r="DU115" s="863"/>
      <c r="DV115" s="909" t="s">
        <v>129</v>
      </c>
      <c r="DW115" s="910"/>
      <c r="DX115" s="910"/>
      <c r="DY115" s="910"/>
      <c r="DZ115" s="911"/>
    </row>
    <row r="116" spans="1:130" s="247" customFormat="1" ht="26.25" customHeight="1" x14ac:dyDescent="0.2">
      <c r="A116" s="1005"/>
      <c r="B116" s="1006"/>
      <c r="C116" s="965" t="s">
        <v>460</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443</v>
      </c>
      <c r="AB116" s="862"/>
      <c r="AC116" s="862"/>
      <c r="AD116" s="862"/>
      <c r="AE116" s="863"/>
      <c r="AF116" s="864" t="s">
        <v>390</v>
      </c>
      <c r="AG116" s="862"/>
      <c r="AH116" s="862"/>
      <c r="AI116" s="862"/>
      <c r="AJ116" s="863"/>
      <c r="AK116" s="864" t="s">
        <v>415</v>
      </c>
      <c r="AL116" s="862"/>
      <c r="AM116" s="862"/>
      <c r="AN116" s="862"/>
      <c r="AO116" s="863"/>
      <c r="AP116" s="909" t="s">
        <v>415</v>
      </c>
      <c r="AQ116" s="910"/>
      <c r="AR116" s="910"/>
      <c r="AS116" s="910"/>
      <c r="AT116" s="911"/>
      <c r="AU116" s="1021"/>
      <c r="AV116" s="1022"/>
      <c r="AW116" s="1022"/>
      <c r="AX116" s="1022"/>
      <c r="AY116" s="1022"/>
      <c r="AZ116" s="948" t="s">
        <v>461</v>
      </c>
      <c r="BA116" s="949"/>
      <c r="BB116" s="949"/>
      <c r="BC116" s="949"/>
      <c r="BD116" s="949"/>
      <c r="BE116" s="949"/>
      <c r="BF116" s="949"/>
      <c r="BG116" s="949"/>
      <c r="BH116" s="949"/>
      <c r="BI116" s="949"/>
      <c r="BJ116" s="949"/>
      <c r="BK116" s="949"/>
      <c r="BL116" s="949"/>
      <c r="BM116" s="949"/>
      <c r="BN116" s="949"/>
      <c r="BO116" s="949"/>
      <c r="BP116" s="950"/>
      <c r="BQ116" s="898" t="s">
        <v>443</v>
      </c>
      <c r="BR116" s="899"/>
      <c r="BS116" s="899"/>
      <c r="BT116" s="899"/>
      <c r="BU116" s="899"/>
      <c r="BV116" s="899" t="s">
        <v>415</v>
      </c>
      <c r="BW116" s="899"/>
      <c r="BX116" s="899"/>
      <c r="BY116" s="899"/>
      <c r="BZ116" s="899"/>
      <c r="CA116" s="899" t="s">
        <v>415</v>
      </c>
      <c r="CB116" s="899"/>
      <c r="CC116" s="899"/>
      <c r="CD116" s="899"/>
      <c r="CE116" s="899"/>
      <c r="CF116" s="960" t="s">
        <v>415</v>
      </c>
      <c r="CG116" s="961"/>
      <c r="CH116" s="961"/>
      <c r="CI116" s="961"/>
      <c r="CJ116" s="961"/>
      <c r="CK116" s="1016"/>
      <c r="CL116" s="903"/>
      <c r="CM116" s="906" t="s">
        <v>462</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443</v>
      </c>
      <c r="DH116" s="862"/>
      <c r="DI116" s="862"/>
      <c r="DJ116" s="862"/>
      <c r="DK116" s="863"/>
      <c r="DL116" s="864" t="s">
        <v>446</v>
      </c>
      <c r="DM116" s="862"/>
      <c r="DN116" s="862"/>
      <c r="DO116" s="862"/>
      <c r="DP116" s="863"/>
      <c r="DQ116" s="864" t="s">
        <v>446</v>
      </c>
      <c r="DR116" s="862"/>
      <c r="DS116" s="862"/>
      <c r="DT116" s="862"/>
      <c r="DU116" s="863"/>
      <c r="DV116" s="909" t="s">
        <v>446</v>
      </c>
      <c r="DW116" s="910"/>
      <c r="DX116" s="910"/>
      <c r="DY116" s="910"/>
      <c r="DZ116" s="911"/>
    </row>
    <row r="117" spans="1:130" s="247" customFormat="1" ht="26.25" customHeight="1" x14ac:dyDescent="0.2">
      <c r="A117" s="986" t="s">
        <v>186</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463</v>
      </c>
      <c r="Z117" s="988"/>
      <c r="AA117" s="993">
        <v>997224</v>
      </c>
      <c r="AB117" s="994"/>
      <c r="AC117" s="994"/>
      <c r="AD117" s="994"/>
      <c r="AE117" s="995"/>
      <c r="AF117" s="996">
        <v>1034646</v>
      </c>
      <c r="AG117" s="994"/>
      <c r="AH117" s="994"/>
      <c r="AI117" s="994"/>
      <c r="AJ117" s="995"/>
      <c r="AK117" s="996">
        <v>927559</v>
      </c>
      <c r="AL117" s="994"/>
      <c r="AM117" s="994"/>
      <c r="AN117" s="994"/>
      <c r="AO117" s="995"/>
      <c r="AP117" s="997"/>
      <c r="AQ117" s="998"/>
      <c r="AR117" s="998"/>
      <c r="AS117" s="998"/>
      <c r="AT117" s="999"/>
      <c r="AU117" s="1021"/>
      <c r="AV117" s="1022"/>
      <c r="AW117" s="1022"/>
      <c r="AX117" s="1022"/>
      <c r="AY117" s="1022"/>
      <c r="AZ117" s="948" t="s">
        <v>464</v>
      </c>
      <c r="BA117" s="949"/>
      <c r="BB117" s="949"/>
      <c r="BC117" s="949"/>
      <c r="BD117" s="949"/>
      <c r="BE117" s="949"/>
      <c r="BF117" s="949"/>
      <c r="BG117" s="949"/>
      <c r="BH117" s="949"/>
      <c r="BI117" s="949"/>
      <c r="BJ117" s="949"/>
      <c r="BK117" s="949"/>
      <c r="BL117" s="949"/>
      <c r="BM117" s="949"/>
      <c r="BN117" s="949"/>
      <c r="BO117" s="949"/>
      <c r="BP117" s="950"/>
      <c r="BQ117" s="898" t="s">
        <v>443</v>
      </c>
      <c r="BR117" s="899"/>
      <c r="BS117" s="899"/>
      <c r="BT117" s="899"/>
      <c r="BU117" s="899"/>
      <c r="BV117" s="899" t="s">
        <v>440</v>
      </c>
      <c r="BW117" s="899"/>
      <c r="BX117" s="899"/>
      <c r="BY117" s="899"/>
      <c r="BZ117" s="899"/>
      <c r="CA117" s="899" t="s">
        <v>129</v>
      </c>
      <c r="CB117" s="899"/>
      <c r="CC117" s="899"/>
      <c r="CD117" s="899"/>
      <c r="CE117" s="899"/>
      <c r="CF117" s="960" t="s">
        <v>443</v>
      </c>
      <c r="CG117" s="961"/>
      <c r="CH117" s="961"/>
      <c r="CI117" s="961"/>
      <c r="CJ117" s="961"/>
      <c r="CK117" s="1016"/>
      <c r="CL117" s="903"/>
      <c r="CM117" s="906" t="s">
        <v>465</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v>1582</v>
      </c>
      <c r="DH117" s="862"/>
      <c r="DI117" s="862"/>
      <c r="DJ117" s="862"/>
      <c r="DK117" s="863"/>
      <c r="DL117" s="864">
        <v>1390</v>
      </c>
      <c r="DM117" s="862"/>
      <c r="DN117" s="862"/>
      <c r="DO117" s="862"/>
      <c r="DP117" s="863"/>
      <c r="DQ117" s="864">
        <v>1218</v>
      </c>
      <c r="DR117" s="862"/>
      <c r="DS117" s="862"/>
      <c r="DT117" s="862"/>
      <c r="DU117" s="863"/>
      <c r="DV117" s="909">
        <v>0</v>
      </c>
      <c r="DW117" s="910"/>
      <c r="DX117" s="910"/>
      <c r="DY117" s="910"/>
      <c r="DZ117" s="911"/>
    </row>
    <row r="118" spans="1:130" s="247" customFormat="1" ht="26.25" customHeight="1" x14ac:dyDescent="0.2">
      <c r="A118" s="986" t="s">
        <v>434</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432</v>
      </c>
      <c r="AB118" s="987"/>
      <c r="AC118" s="987"/>
      <c r="AD118" s="987"/>
      <c r="AE118" s="988"/>
      <c r="AF118" s="989" t="s">
        <v>306</v>
      </c>
      <c r="AG118" s="987"/>
      <c r="AH118" s="987"/>
      <c r="AI118" s="987"/>
      <c r="AJ118" s="988"/>
      <c r="AK118" s="989" t="s">
        <v>305</v>
      </c>
      <c r="AL118" s="987"/>
      <c r="AM118" s="987"/>
      <c r="AN118" s="987"/>
      <c r="AO118" s="988"/>
      <c r="AP118" s="990" t="s">
        <v>433</v>
      </c>
      <c r="AQ118" s="991"/>
      <c r="AR118" s="991"/>
      <c r="AS118" s="991"/>
      <c r="AT118" s="992"/>
      <c r="AU118" s="1021"/>
      <c r="AV118" s="1022"/>
      <c r="AW118" s="1022"/>
      <c r="AX118" s="1022"/>
      <c r="AY118" s="1022"/>
      <c r="AZ118" s="964" t="s">
        <v>466</v>
      </c>
      <c r="BA118" s="965"/>
      <c r="BB118" s="965"/>
      <c r="BC118" s="965"/>
      <c r="BD118" s="965"/>
      <c r="BE118" s="965"/>
      <c r="BF118" s="965"/>
      <c r="BG118" s="965"/>
      <c r="BH118" s="965"/>
      <c r="BI118" s="965"/>
      <c r="BJ118" s="965"/>
      <c r="BK118" s="965"/>
      <c r="BL118" s="965"/>
      <c r="BM118" s="965"/>
      <c r="BN118" s="965"/>
      <c r="BO118" s="965"/>
      <c r="BP118" s="966"/>
      <c r="BQ118" s="967" t="s">
        <v>415</v>
      </c>
      <c r="BR118" s="930"/>
      <c r="BS118" s="930"/>
      <c r="BT118" s="930"/>
      <c r="BU118" s="930"/>
      <c r="BV118" s="930" t="s">
        <v>443</v>
      </c>
      <c r="BW118" s="930"/>
      <c r="BX118" s="930"/>
      <c r="BY118" s="930"/>
      <c r="BZ118" s="930"/>
      <c r="CA118" s="930" t="s">
        <v>443</v>
      </c>
      <c r="CB118" s="930"/>
      <c r="CC118" s="930"/>
      <c r="CD118" s="930"/>
      <c r="CE118" s="930"/>
      <c r="CF118" s="960" t="s">
        <v>443</v>
      </c>
      <c r="CG118" s="961"/>
      <c r="CH118" s="961"/>
      <c r="CI118" s="961"/>
      <c r="CJ118" s="961"/>
      <c r="CK118" s="1016"/>
      <c r="CL118" s="903"/>
      <c r="CM118" s="906" t="s">
        <v>467</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443</v>
      </c>
      <c r="DH118" s="862"/>
      <c r="DI118" s="862"/>
      <c r="DJ118" s="862"/>
      <c r="DK118" s="863"/>
      <c r="DL118" s="864" t="s">
        <v>446</v>
      </c>
      <c r="DM118" s="862"/>
      <c r="DN118" s="862"/>
      <c r="DO118" s="862"/>
      <c r="DP118" s="863"/>
      <c r="DQ118" s="864" t="s">
        <v>443</v>
      </c>
      <c r="DR118" s="862"/>
      <c r="DS118" s="862"/>
      <c r="DT118" s="862"/>
      <c r="DU118" s="863"/>
      <c r="DV118" s="909" t="s">
        <v>443</v>
      </c>
      <c r="DW118" s="910"/>
      <c r="DX118" s="910"/>
      <c r="DY118" s="910"/>
      <c r="DZ118" s="911"/>
    </row>
    <row r="119" spans="1:130" s="247" customFormat="1" ht="26.25" customHeight="1" x14ac:dyDescent="0.2">
      <c r="A119" s="900" t="s">
        <v>437</v>
      </c>
      <c r="B119" s="901"/>
      <c r="C119" s="976" t="s">
        <v>438</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443</v>
      </c>
      <c r="AB119" s="980"/>
      <c r="AC119" s="980"/>
      <c r="AD119" s="980"/>
      <c r="AE119" s="981"/>
      <c r="AF119" s="982" t="s">
        <v>390</v>
      </c>
      <c r="AG119" s="980"/>
      <c r="AH119" s="980"/>
      <c r="AI119" s="980"/>
      <c r="AJ119" s="981"/>
      <c r="AK119" s="982" t="s">
        <v>129</v>
      </c>
      <c r="AL119" s="980"/>
      <c r="AM119" s="980"/>
      <c r="AN119" s="980"/>
      <c r="AO119" s="981"/>
      <c r="AP119" s="983" t="s">
        <v>443</v>
      </c>
      <c r="AQ119" s="984"/>
      <c r="AR119" s="984"/>
      <c r="AS119" s="984"/>
      <c r="AT119" s="985"/>
      <c r="AU119" s="1023"/>
      <c r="AV119" s="1024"/>
      <c r="AW119" s="1024"/>
      <c r="AX119" s="1024"/>
      <c r="AY119" s="1024"/>
      <c r="AZ119" s="278" t="s">
        <v>186</v>
      </c>
      <c r="BA119" s="278"/>
      <c r="BB119" s="278"/>
      <c r="BC119" s="278"/>
      <c r="BD119" s="278"/>
      <c r="BE119" s="278"/>
      <c r="BF119" s="278"/>
      <c r="BG119" s="278"/>
      <c r="BH119" s="278"/>
      <c r="BI119" s="278"/>
      <c r="BJ119" s="278"/>
      <c r="BK119" s="278"/>
      <c r="BL119" s="278"/>
      <c r="BM119" s="278"/>
      <c r="BN119" s="278"/>
      <c r="BO119" s="962" t="s">
        <v>468</v>
      </c>
      <c r="BP119" s="963"/>
      <c r="BQ119" s="967">
        <v>12279278</v>
      </c>
      <c r="BR119" s="930"/>
      <c r="BS119" s="930"/>
      <c r="BT119" s="930"/>
      <c r="BU119" s="930"/>
      <c r="BV119" s="930">
        <v>12645817</v>
      </c>
      <c r="BW119" s="930"/>
      <c r="BX119" s="930"/>
      <c r="BY119" s="930"/>
      <c r="BZ119" s="930"/>
      <c r="CA119" s="930">
        <v>13005601</v>
      </c>
      <c r="CB119" s="930"/>
      <c r="CC119" s="930"/>
      <c r="CD119" s="930"/>
      <c r="CE119" s="930"/>
      <c r="CF119" s="828"/>
      <c r="CG119" s="829"/>
      <c r="CH119" s="829"/>
      <c r="CI119" s="829"/>
      <c r="CJ119" s="919"/>
      <c r="CK119" s="1017"/>
      <c r="CL119" s="905"/>
      <c r="CM119" s="923" t="s">
        <v>469</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443</v>
      </c>
      <c r="DH119" s="845"/>
      <c r="DI119" s="845"/>
      <c r="DJ119" s="845"/>
      <c r="DK119" s="846"/>
      <c r="DL119" s="847" t="s">
        <v>443</v>
      </c>
      <c r="DM119" s="845"/>
      <c r="DN119" s="845"/>
      <c r="DO119" s="845"/>
      <c r="DP119" s="846"/>
      <c r="DQ119" s="847" t="s">
        <v>390</v>
      </c>
      <c r="DR119" s="845"/>
      <c r="DS119" s="845"/>
      <c r="DT119" s="845"/>
      <c r="DU119" s="846"/>
      <c r="DV119" s="933" t="s">
        <v>129</v>
      </c>
      <c r="DW119" s="934"/>
      <c r="DX119" s="934"/>
      <c r="DY119" s="934"/>
      <c r="DZ119" s="935"/>
    </row>
    <row r="120" spans="1:130" s="247" customFormat="1" ht="26.25" customHeight="1" x14ac:dyDescent="0.2">
      <c r="A120" s="902"/>
      <c r="B120" s="903"/>
      <c r="C120" s="906" t="s">
        <v>445</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129</v>
      </c>
      <c r="AB120" s="862"/>
      <c r="AC120" s="862"/>
      <c r="AD120" s="862"/>
      <c r="AE120" s="863"/>
      <c r="AF120" s="864" t="s">
        <v>446</v>
      </c>
      <c r="AG120" s="862"/>
      <c r="AH120" s="862"/>
      <c r="AI120" s="862"/>
      <c r="AJ120" s="863"/>
      <c r="AK120" s="864" t="s">
        <v>129</v>
      </c>
      <c r="AL120" s="862"/>
      <c r="AM120" s="862"/>
      <c r="AN120" s="862"/>
      <c r="AO120" s="863"/>
      <c r="AP120" s="909" t="s">
        <v>390</v>
      </c>
      <c r="AQ120" s="910"/>
      <c r="AR120" s="910"/>
      <c r="AS120" s="910"/>
      <c r="AT120" s="911"/>
      <c r="AU120" s="968" t="s">
        <v>470</v>
      </c>
      <c r="AV120" s="969"/>
      <c r="AW120" s="969"/>
      <c r="AX120" s="969"/>
      <c r="AY120" s="970"/>
      <c r="AZ120" s="945" t="s">
        <v>471</v>
      </c>
      <c r="BA120" s="890"/>
      <c r="BB120" s="890"/>
      <c r="BC120" s="890"/>
      <c r="BD120" s="890"/>
      <c r="BE120" s="890"/>
      <c r="BF120" s="890"/>
      <c r="BG120" s="890"/>
      <c r="BH120" s="890"/>
      <c r="BI120" s="890"/>
      <c r="BJ120" s="890"/>
      <c r="BK120" s="890"/>
      <c r="BL120" s="890"/>
      <c r="BM120" s="890"/>
      <c r="BN120" s="890"/>
      <c r="BO120" s="890"/>
      <c r="BP120" s="891"/>
      <c r="BQ120" s="946">
        <v>6211107</v>
      </c>
      <c r="BR120" s="927"/>
      <c r="BS120" s="927"/>
      <c r="BT120" s="927"/>
      <c r="BU120" s="927"/>
      <c r="BV120" s="927">
        <v>6551101</v>
      </c>
      <c r="BW120" s="927"/>
      <c r="BX120" s="927"/>
      <c r="BY120" s="927"/>
      <c r="BZ120" s="927"/>
      <c r="CA120" s="927">
        <v>6685396</v>
      </c>
      <c r="CB120" s="927"/>
      <c r="CC120" s="927"/>
      <c r="CD120" s="927"/>
      <c r="CE120" s="927"/>
      <c r="CF120" s="951">
        <v>142</v>
      </c>
      <c r="CG120" s="952"/>
      <c r="CH120" s="952"/>
      <c r="CI120" s="952"/>
      <c r="CJ120" s="952"/>
      <c r="CK120" s="953" t="s">
        <v>472</v>
      </c>
      <c r="CL120" s="937"/>
      <c r="CM120" s="937"/>
      <c r="CN120" s="937"/>
      <c r="CO120" s="938"/>
      <c r="CP120" s="957" t="s">
        <v>473</v>
      </c>
      <c r="CQ120" s="958"/>
      <c r="CR120" s="958"/>
      <c r="CS120" s="958"/>
      <c r="CT120" s="958"/>
      <c r="CU120" s="958"/>
      <c r="CV120" s="958"/>
      <c r="CW120" s="958"/>
      <c r="CX120" s="958"/>
      <c r="CY120" s="958"/>
      <c r="CZ120" s="958"/>
      <c r="DA120" s="958"/>
      <c r="DB120" s="958"/>
      <c r="DC120" s="958"/>
      <c r="DD120" s="958"/>
      <c r="DE120" s="958"/>
      <c r="DF120" s="959"/>
      <c r="DG120" s="946">
        <v>2226188</v>
      </c>
      <c r="DH120" s="927"/>
      <c r="DI120" s="927"/>
      <c r="DJ120" s="927"/>
      <c r="DK120" s="927"/>
      <c r="DL120" s="927">
        <v>2327773</v>
      </c>
      <c r="DM120" s="927"/>
      <c r="DN120" s="927"/>
      <c r="DO120" s="927"/>
      <c r="DP120" s="927"/>
      <c r="DQ120" s="927">
        <v>2301208</v>
      </c>
      <c r="DR120" s="927"/>
      <c r="DS120" s="927"/>
      <c r="DT120" s="927"/>
      <c r="DU120" s="927"/>
      <c r="DV120" s="928">
        <v>48.9</v>
      </c>
      <c r="DW120" s="928"/>
      <c r="DX120" s="928"/>
      <c r="DY120" s="928"/>
      <c r="DZ120" s="929"/>
    </row>
    <row r="121" spans="1:130" s="247" customFormat="1" ht="26.25" customHeight="1" x14ac:dyDescent="0.2">
      <c r="A121" s="902"/>
      <c r="B121" s="903"/>
      <c r="C121" s="948" t="s">
        <v>474</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129</v>
      </c>
      <c r="AB121" s="862"/>
      <c r="AC121" s="862"/>
      <c r="AD121" s="862"/>
      <c r="AE121" s="863"/>
      <c r="AF121" s="864" t="s">
        <v>446</v>
      </c>
      <c r="AG121" s="862"/>
      <c r="AH121" s="862"/>
      <c r="AI121" s="862"/>
      <c r="AJ121" s="863"/>
      <c r="AK121" s="864" t="s">
        <v>443</v>
      </c>
      <c r="AL121" s="862"/>
      <c r="AM121" s="862"/>
      <c r="AN121" s="862"/>
      <c r="AO121" s="863"/>
      <c r="AP121" s="909" t="s">
        <v>129</v>
      </c>
      <c r="AQ121" s="910"/>
      <c r="AR121" s="910"/>
      <c r="AS121" s="910"/>
      <c r="AT121" s="911"/>
      <c r="AU121" s="971"/>
      <c r="AV121" s="972"/>
      <c r="AW121" s="972"/>
      <c r="AX121" s="972"/>
      <c r="AY121" s="973"/>
      <c r="AZ121" s="897" t="s">
        <v>475</v>
      </c>
      <c r="BA121" s="832"/>
      <c r="BB121" s="832"/>
      <c r="BC121" s="832"/>
      <c r="BD121" s="832"/>
      <c r="BE121" s="832"/>
      <c r="BF121" s="832"/>
      <c r="BG121" s="832"/>
      <c r="BH121" s="832"/>
      <c r="BI121" s="832"/>
      <c r="BJ121" s="832"/>
      <c r="BK121" s="832"/>
      <c r="BL121" s="832"/>
      <c r="BM121" s="832"/>
      <c r="BN121" s="832"/>
      <c r="BO121" s="832"/>
      <c r="BP121" s="833"/>
      <c r="BQ121" s="898">
        <v>228973</v>
      </c>
      <c r="BR121" s="899"/>
      <c r="BS121" s="899"/>
      <c r="BT121" s="899"/>
      <c r="BU121" s="899"/>
      <c r="BV121" s="899">
        <v>186717</v>
      </c>
      <c r="BW121" s="899"/>
      <c r="BX121" s="899"/>
      <c r="BY121" s="899"/>
      <c r="BZ121" s="899"/>
      <c r="CA121" s="899">
        <v>133063</v>
      </c>
      <c r="CB121" s="899"/>
      <c r="CC121" s="899"/>
      <c r="CD121" s="899"/>
      <c r="CE121" s="899"/>
      <c r="CF121" s="960">
        <v>2.8</v>
      </c>
      <c r="CG121" s="961"/>
      <c r="CH121" s="961"/>
      <c r="CI121" s="961"/>
      <c r="CJ121" s="961"/>
      <c r="CK121" s="954"/>
      <c r="CL121" s="940"/>
      <c r="CM121" s="940"/>
      <c r="CN121" s="940"/>
      <c r="CO121" s="941"/>
      <c r="CP121" s="920" t="s">
        <v>476</v>
      </c>
      <c r="CQ121" s="921"/>
      <c r="CR121" s="921"/>
      <c r="CS121" s="921"/>
      <c r="CT121" s="921"/>
      <c r="CU121" s="921"/>
      <c r="CV121" s="921"/>
      <c r="CW121" s="921"/>
      <c r="CX121" s="921"/>
      <c r="CY121" s="921"/>
      <c r="CZ121" s="921"/>
      <c r="DA121" s="921"/>
      <c r="DB121" s="921"/>
      <c r="DC121" s="921"/>
      <c r="DD121" s="921"/>
      <c r="DE121" s="921"/>
      <c r="DF121" s="922"/>
      <c r="DG121" s="898">
        <v>2269988</v>
      </c>
      <c r="DH121" s="899"/>
      <c r="DI121" s="899"/>
      <c r="DJ121" s="899"/>
      <c r="DK121" s="899"/>
      <c r="DL121" s="899">
        <v>2125285</v>
      </c>
      <c r="DM121" s="899"/>
      <c r="DN121" s="899"/>
      <c r="DO121" s="899"/>
      <c r="DP121" s="899"/>
      <c r="DQ121" s="899">
        <v>1995913</v>
      </c>
      <c r="DR121" s="899"/>
      <c r="DS121" s="899"/>
      <c r="DT121" s="899"/>
      <c r="DU121" s="899"/>
      <c r="DV121" s="876">
        <v>42.4</v>
      </c>
      <c r="DW121" s="876"/>
      <c r="DX121" s="876"/>
      <c r="DY121" s="876"/>
      <c r="DZ121" s="877"/>
    </row>
    <row r="122" spans="1:130" s="247" customFormat="1" ht="26.25" customHeight="1" x14ac:dyDescent="0.2">
      <c r="A122" s="902"/>
      <c r="B122" s="903"/>
      <c r="C122" s="906" t="s">
        <v>456</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129</v>
      </c>
      <c r="AB122" s="862"/>
      <c r="AC122" s="862"/>
      <c r="AD122" s="862"/>
      <c r="AE122" s="863"/>
      <c r="AF122" s="864" t="s">
        <v>129</v>
      </c>
      <c r="AG122" s="862"/>
      <c r="AH122" s="862"/>
      <c r="AI122" s="862"/>
      <c r="AJ122" s="863"/>
      <c r="AK122" s="864" t="s">
        <v>443</v>
      </c>
      <c r="AL122" s="862"/>
      <c r="AM122" s="862"/>
      <c r="AN122" s="862"/>
      <c r="AO122" s="863"/>
      <c r="AP122" s="909" t="s">
        <v>443</v>
      </c>
      <c r="AQ122" s="910"/>
      <c r="AR122" s="910"/>
      <c r="AS122" s="910"/>
      <c r="AT122" s="911"/>
      <c r="AU122" s="971"/>
      <c r="AV122" s="972"/>
      <c r="AW122" s="972"/>
      <c r="AX122" s="972"/>
      <c r="AY122" s="973"/>
      <c r="AZ122" s="964" t="s">
        <v>477</v>
      </c>
      <c r="BA122" s="965"/>
      <c r="BB122" s="965"/>
      <c r="BC122" s="965"/>
      <c r="BD122" s="965"/>
      <c r="BE122" s="965"/>
      <c r="BF122" s="965"/>
      <c r="BG122" s="965"/>
      <c r="BH122" s="965"/>
      <c r="BI122" s="965"/>
      <c r="BJ122" s="965"/>
      <c r="BK122" s="965"/>
      <c r="BL122" s="965"/>
      <c r="BM122" s="965"/>
      <c r="BN122" s="965"/>
      <c r="BO122" s="965"/>
      <c r="BP122" s="966"/>
      <c r="BQ122" s="967">
        <v>9970099</v>
      </c>
      <c r="BR122" s="930"/>
      <c r="BS122" s="930"/>
      <c r="BT122" s="930"/>
      <c r="BU122" s="930"/>
      <c r="BV122" s="930">
        <v>9924754</v>
      </c>
      <c r="BW122" s="930"/>
      <c r="BX122" s="930"/>
      <c r="BY122" s="930"/>
      <c r="BZ122" s="930"/>
      <c r="CA122" s="930">
        <v>9935551</v>
      </c>
      <c r="CB122" s="930"/>
      <c r="CC122" s="930"/>
      <c r="CD122" s="930"/>
      <c r="CE122" s="930"/>
      <c r="CF122" s="931">
        <v>211</v>
      </c>
      <c r="CG122" s="932"/>
      <c r="CH122" s="932"/>
      <c r="CI122" s="932"/>
      <c r="CJ122" s="932"/>
      <c r="CK122" s="954"/>
      <c r="CL122" s="940"/>
      <c r="CM122" s="940"/>
      <c r="CN122" s="940"/>
      <c r="CO122" s="941"/>
      <c r="CP122" s="920" t="s">
        <v>478</v>
      </c>
      <c r="CQ122" s="921"/>
      <c r="CR122" s="921"/>
      <c r="CS122" s="921"/>
      <c r="CT122" s="921"/>
      <c r="CU122" s="921"/>
      <c r="CV122" s="921"/>
      <c r="CW122" s="921"/>
      <c r="CX122" s="921"/>
      <c r="CY122" s="921"/>
      <c r="CZ122" s="921"/>
      <c r="DA122" s="921"/>
      <c r="DB122" s="921"/>
      <c r="DC122" s="921"/>
      <c r="DD122" s="921"/>
      <c r="DE122" s="921"/>
      <c r="DF122" s="922"/>
      <c r="DG122" s="898">
        <v>101152</v>
      </c>
      <c r="DH122" s="899"/>
      <c r="DI122" s="899"/>
      <c r="DJ122" s="899"/>
      <c r="DK122" s="899"/>
      <c r="DL122" s="899">
        <v>95941</v>
      </c>
      <c r="DM122" s="899"/>
      <c r="DN122" s="899"/>
      <c r="DO122" s="899"/>
      <c r="DP122" s="899"/>
      <c r="DQ122" s="899">
        <v>85929</v>
      </c>
      <c r="DR122" s="899"/>
      <c r="DS122" s="899"/>
      <c r="DT122" s="899"/>
      <c r="DU122" s="899"/>
      <c r="DV122" s="876">
        <v>1.8</v>
      </c>
      <c r="DW122" s="876"/>
      <c r="DX122" s="876"/>
      <c r="DY122" s="876"/>
      <c r="DZ122" s="877"/>
    </row>
    <row r="123" spans="1:130" s="247" customFormat="1" ht="26.25" customHeight="1" x14ac:dyDescent="0.2">
      <c r="A123" s="902"/>
      <c r="B123" s="903"/>
      <c r="C123" s="906" t="s">
        <v>462</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129</v>
      </c>
      <c r="AB123" s="862"/>
      <c r="AC123" s="862"/>
      <c r="AD123" s="862"/>
      <c r="AE123" s="863"/>
      <c r="AF123" s="864" t="s">
        <v>443</v>
      </c>
      <c r="AG123" s="862"/>
      <c r="AH123" s="862"/>
      <c r="AI123" s="862"/>
      <c r="AJ123" s="863"/>
      <c r="AK123" s="864" t="s">
        <v>129</v>
      </c>
      <c r="AL123" s="862"/>
      <c r="AM123" s="862"/>
      <c r="AN123" s="862"/>
      <c r="AO123" s="863"/>
      <c r="AP123" s="909" t="s">
        <v>390</v>
      </c>
      <c r="AQ123" s="910"/>
      <c r="AR123" s="910"/>
      <c r="AS123" s="910"/>
      <c r="AT123" s="911"/>
      <c r="AU123" s="974"/>
      <c r="AV123" s="975"/>
      <c r="AW123" s="975"/>
      <c r="AX123" s="975"/>
      <c r="AY123" s="975"/>
      <c r="AZ123" s="278" t="s">
        <v>186</v>
      </c>
      <c r="BA123" s="278"/>
      <c r="BB123" s="278"/>
      <c r="BC123" s="278"/>
      <c r="BD123" s="278"/>
      <c r="BE123" s="278"/>
      <c r="BF123" s="278"/>
      <c r="BG123" s="278"/>
      <c r="BH123" s="278"/>
      <c r="BI123" s="278"/>
      <c r="BJ123" s="278"/>
      <c r="BK123" s="278"/>
      <c r="BL123" s="278"/>
      <c r="BM123" s="278"/>
      <c r="BN123" s="278"/>
      <c r="BO123" s="962" t="s">
        <v>479</v>
      </c>
      <c r="BP123" s="963"/>
      <c r="BQ123" s="917">
        <v>16410179</v>
      </c>
      <c r="BR123" s="918"/>
      <c r="BS123" s="918"/>
      <c r="BT123" s="918"/>
      <c r="BU123" s="918"/>
      <c r="BV123" s="918">
        <v>16662572</v>
      </c>
      <c r="BW123" s="918"/>
      <c r="BX123" s="918"/>
      <c r="BY123" s="918"/>
      <c r="BZ123" s="918"/>
      <c r="CA123" s="918">
        <v>16754010</v>
      </c>
      <c r="CB123" s="918"/>
      <c r="CC123" s="918"/>
      <c r="CD123" s="918"/>
      <c r="CE123" s="918"/>
      <c r="CF123" s="828"/>
      <c r="CG123" s="829"/>
      <c r="CH123" s="829"/>
      <c r="CI123" s="829"/>
      <c r="CJ123" s="919"/>
      <c r="CK123" s="954"/>
      <c r="CL123" s="940"/>
      <c r="CM123" s="940"/>
      <c r="CN123" s="940"/>
      <c r="CO123" s="941"/>
      <c r="CP123" s="920" t="s">
        <v>480</v>
      </c>
      <c r="CQ123" s="921"/>
      <c r="CR123" s="921"/>
      <c r="CS123" s="921"/>
      <c r="CT123" s="921"/>
      <c r="CU123" s="921"/>
      <c r="CV123" s="921"/>
      <c r="CW123" s="921"/>
      <c r="CX123" s="921"/>
      <c r="CY123" s="921"/>
      <c r="CZ123" s="921"/>
      <c r="DA123" s="921"/>
      <c r="DB123" s="921"/>
      <c r="DC123" s="921"/>
      <c r="DD123" s="921"/>
      <c r="DE123" s="921"/>
      <c r="DF123" s="922"/>
      <c r="DG123" s="861" t="s">
        <v>443</v>
      </c>
      <c r="DH123" s="862"/>
      <c r="DI123" s="862"/>
      <c r="DJ123" s="862"/>
      <c r="DK123" s="863"/>
      <c r="DL123" s="864" t="s">
        <v>443</v>
      </c>
      <c r="DM123" s="862"/>
      <c r="DN123" s="862"/>
      <c r="DO123" s="862"/>
      <c r="DP123" s="863"/>
      <c r="DQ123" s="864" t="s">
        <v>443</v>
      </c>
      <c r="DR123" s="862"/>
      <c r="DS123" s="862"/>
      <c r="DT123" s="862"/>
      <c r="DU123" s="863"/>
      <c r="DV123" s="909" t="s">
        <v>443</v>
      </c>
      <c r="DW123" s="910"/>
      <c r="DX123" s="910"/>
      <c r="DY123" s="910"/>
      <c r="DZ123" s="911"/>
    </row>
    <row r="124" spans="1:130" s="247" customFormat="1" ht="26.25" customHeight="1" thickBot="1" x14ac:dyDescent="0.25">
      <c r="A124" s="902"/>
      <c r="B124" s="903"/>
      <c r="C124" s="906" t="s">
        <v>465</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443</v>
      </c>
      <c r="AB124" s="862"/>
      <c r="AC124" s="862"/>
      <c r="AD124" s="862"/>
      <c r="AE124" s="863"/>
      <c r="AF124" s="864" t="s">
        <v>443</v>
      </c>
      <c r="AG124" s="862"/>
      <c r="AH124" s="862"/>
      <c r="AI124" s="862"/>
      <c r="AJ124" s="863"/>
      <c r="AK124" s="864" t="s">
        <v>443</v>
      </c>
      <c r="AL124" s="862"/>
      <c r="AM124" s="862"/>
      <c r="AN124" s="862"/>
      <c r="AO124" s="863"/>
      <c r="AP124" s="909" t="s">
        <v>443</v>
      </c>
      <c r="AQ124" s="910"/>
      <c r="AR124" s="910"/>
      <c r="AS124" s="910"/>
      <c r="AT124" s="911"/>
      <c r="AU124" s="912" t="s">
        <v>481</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443</v>
      </c>
      <c r="BR124" s="916"/>
      <c r="BS124" s="916"/>
      <c r="BT124" s="916"/>
      <c r="BU124" s="916"/>
      <c r="BV124" s="916" t="s">
        <v>443</v>
      </c>
      <c r="BW124" s="916"/>
      <c r="BX124" s="916"/>
      <c r="BY124" s="916"/>
      <c r="BZ124" s="916"/>
      <c r="CA124" s="916" t="s">
        <v>443</v>
      </c>
      <c r="CB124" s="916"/>
      <c r="CC124" s="916"/>
      <c r="CD124" s="916"/>
      <c r="CE124" s="916"/>
      <c r="CF124" s="806"/>
      <c r="CG124" s="807"/>
      <c r="CH124" s="807"/>
      <c r="CI124" s="807"/>
      <c r="CJ124" s="947"/>
      <c r="CK124" s="955"/>
      <c r="CL124" s="955"/>
      <c r="CM124" s="955"/>
      <c r="CN124" s="955"/>
      <c r="CO124" s="956"/>
      <c r="CP124" s="920" t="s">
        <v>482</v>
      </c>
      <c r="CQ124" s="921"/>
      <c r="CR124" s="921"/>
      <c r="CS124" s="921"/>
      <c r="CT124" s="921"/>
      <c r="CU124" s="921"/>
      <c r="CV124" s="921"/>
      <c r="CW124" s="921"/>
      <c r="CX124" s="921"/>
      <c r="CY124" s="921"/>
      <c r="CZ124" s="921"/>
      <c r="DA124" s="921"/>
      <c r="DB124" s="921"/>
      <c r="DC124" s="921"/>
      <c r="DD124" s="921"/>
      <c r="DE124" s="921"/>
      <c r="DF124" s="922"/>
      <c r="DG124" s="844" t="s">
        <v>443</v>
      </c>
      <c r="DH124" s="845"/>
      <c r="DI124" s="845"/>
      <c r="DJ124" s="845"/>
      <c r="DK124" s="846"/>
      <c r="DL124" s="847" t="s">
        <v>443</v>
      </c>
      <c r="DM124" s="845"/>
      <c r="DN124" s="845"/>
      <c r="DO124" s="845"/>
      <c r="DP124" s="846"/>
      <c r="DQ124" s="847" t="s">
        <v>443</v>
      </c>
      <c r="DR124" s="845"/>
      <c r="DS124" s="845"/>
      <c r="DT124" s="845"/>
      <c r="DU124" s="846"/>
      <c r="DV124" s="933" t="s">
        <v>443</v>
      </c>
      <c r="DW124" s="934"/>
      <c r="DX124" s="934"/>
      <c r="DY124" s="934"/>
      <c r="DZ124" s="935"/>
    </row>
    <row r="125" spans="1:130" s="247" customFormat="1" ht="26.25" customHeight="1" x14ac:dyDescent="0.2">
      <c r="A125" s="902"/>
      <c r="B125" s="903"/>
      <c r="C125" s="906" t="s">
        <v>467</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443</v>
      </c>
      <c r="AB125" s="862"/>
      <c r="AC125" s="862"/>
      <c r="AD125" s="862"/>
      <c r="AE125" s="863"/>
      <c r="AF125" s="864" t="s">
        <v>443</v>
      </c>
      <c r="AG125" s="862"/>
      <c r="AH125" s="862"/>
      <c r="AI125" s="862"/>
      <c r="AJ125" s="863"/>
      <c r="AK125" s="864" t="s">
        <v>443</v>
      </c>
      <c r="AL125" s="862"/>
      <c r="AM125" s="862"/>
      <c r="AN125" s="862"/>
      <c r="AO125" s="863"/>
      <c r="AP125" s="909" t="s">
        <v>441</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483</v>
      </c>
      <c r="CL125" s="937"/>
      <c r="CM125" s="937"/>
      <c r="CN125" s="937"/>
      <c r="CO125" s="938"/>
      <c r="CP125" s="945" t="s">
        <v>484</v>
      </c>
      <c r="CQ125" s="890"/>
      <c r="CR125" s="890"/>
      <c r="CS125" s="890"/>
      <c r="CT125" s="890"/>
      <c r="CU125" s="890"/>
      <c r="CV125" s="890"/>
      <c r="CW125" s="890"/>
      <c r="CX125" s="890"/>
      <c r="CY125" s="890"/>
      <c r="CZ125" s="890"/>
      <c r="DA125" s="890"/>
      <c r="DB125" s="890"/>
      <c r="DC125" s="890"/>
      <c r="DD125" s="890"/>
      <c r="DE125" s="890"/>
      <c r="DF125" s="891"/>
      <c r="DG125" s="946" t="s">
        <v>443</v>
      </c>
      <c r="DH125" s="927"/>
      <c r="DI125" s="927"/>
      <c r="DJ125" s="927"/>
      <c r="DK125" s="927"/>
      <c r="DL125" s="927" t="s">
        <v>443</v>
      </c>
      <c r="DM125" s="927"/>
      <c r="DN125" s="927"/>
      <c r="DO125" s="927"/>
      <c r="DP125" s="927"/>
      <c r="DQ125" s="927" t="s">
        <v>443</v>
      </c>
      <c r="DR125" s="927"/>
      <c r="DS125" s="927"/>
      <c r="DT125" s="927"/>
      <c r="DU125" s="927"/>
      <c r="DV125" s="928" t="s">
        <v>443</v>
      </c>
      <c r="DW125" s="928"/>
      <c r="DX125" s="928"/>
      <c r="DY125" s="928"/>
      <c r="DZ125" s="929"/>
    </row>
    <row r="126" spans="1:130" s="247" customFormat="1" ht="26.25" customHeight="1" thickBot="1" x14ac:dyDescent="0.25">
      <c r="A126" s="902"/>
      <c r="B126" s="903"/>
      <c r="C126" s="906" t="s">
        <v>469</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443</v>
      </c>
      <c r="AB126" s="862"/>
      <c r="AC126" s="862"/>
      <c r="AD126" s="862"/>
      <c r="AE126" s="863"/>
      <c r="AF126" s="864" t="s">
        <v>443</v>
      </c>
      <c r="AG126" s="862"/>
      <c r="AH126" s="862"/>
      <c r="AI126" s="862"/>
      <c r="AJ126" s="863"/>
      <c r="AK126" s="864" t="s">
        <v>443</v>
      </c>
      <c r="AL126" s="862"/>
      <c r="AM126" s="862"/>
      <c r="AN126" s="862"/>
      <c r="AO126" s="863"/>
      <c r="AP126" s="909" t="s">
        <v>443</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485</v>
      </c>
      <c r="CQ126" s="832"/>
      <c r="CR126" s="832"/>
      <c r="CS126" s="832"/>
      <c r="CT126" s="832"/>
      <c r="CU126" s="832"/>
      <c r="CV126" s="832"/>
      <c r="CW126" s="832"/>
      <c r="CX126" s="832"/>
      <c r="CY126" s="832"/>
      <c r="CZ126" s="832"/>
      <c r="DA126" s="832"/>
      <c r="DB126" s="832"/>
      <c r="DC126" s="832"/>
      <c r="DD126" s="832"/>
      <c r="DE126" s="832"/>
      <c r="DF126" s="833"/>
      <c r="DG126" s="898" t="s">
        <v>443</v>
      </c>
      <c r="DH126" s="899"/>
      <c r="DI126" s="899"/>
      <c r="DJ126" s="899"/>
      <c r="DK126" s="899"/>
      <c r="DL126" s="899" t="s">
        <v>443</v>
      </c>
      <c r="DM126" s="899"/>
      <c r="DN126" s="899"/>
      <c r="DO126" s="899"/>
      <c r="DP126" s="899"/>
      <c r="DQ126" s="899" t="s">
        <v>443</v>
      </c>
      <c r="DR126" s="899"/>
      <c r="DS126" s="899"/>
      <c r="DT126" s="899"/>
      <c r="DU126" s="899"/>
      <c r="DV126" s="876" t="s">
        <v>443</v>
      </c>
      <c r="DW126" s="876"/>
      <c r="DX126" s="876"/>
      <c r="DY126" s="876"/>
      <c r="DZ126" s="877"/>
    </row>
    <row r="127" spans="1:130" s="247" customFormat="1" ht="26.25" customHeight="1" x14ac:dyDescent="0.2">
      <c r="A127" s="904"/>
      <c r="B127" s="905"/>
      <c r="C127" s="923" t="s">
        <v>486</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443</v>
      </c>
      <c r="AB127" s="862"/>
      <c r="AC127" s="862"/>
      <c r="AD127" s="862"/>
      <c r="AE127" s="863"/>
      <c r="AF127" s="864" t="s">
        <v>443</v>
      </c>
      <c r="AG127" s="862"/>
      <c r="AH127" s="862"/>
      <c r="AI127" s="862"/>
      <c r="AJ127" s="863"/>
      <c r="AK127" s="864" t="s">
        <v>443</v>
      </c>
      <c r="AL127" s="862"/>
      <c r="AM127" s="862"/>
      <c r="AN127" s="862"/>
      <c r="AO127" s="863"/>
      <c r="AP127" s="909" t="s">
        <v>443</v>
      </c>
      <c r="AQ127" s="910"/>
      <c r="AR127" s="910"/>
      <c r="AS127" s="910"/>
      <c r="AT127" s="911"/>
      <c r="AU127" s="283"/>
      <c r="AV127" s="283"/>
      <c r="AW127" s="283"/>
      <c r="AX127" s="926" t="s">
        <v>487</v>
      </c>
      <c r="AY127" s="894"/>
      <c r="AZ127" s="894"/>
      <c r="BA127" s="894"/>
      <c r="BB127" s="894"/>
      <c r="BC127" s="894"/>
      <c r="BD127" s="894"/>
      <c r="BE127" s="895"/>
      <c r="BF127" s="893" t="s">
        <v>488</v>
      </c>
      <c r="BG127" s="894"/>
      <c r="BH127" s="894"/>
      <c r="BI127" s="894"/>
      <c r="BJ127" s="894"/>
      <c r="BK127" s="894"/>
      <c r="BL127" s="895"/>
      <c r="BM127" s="893" t="s">
        <v>489</v>
      </c>
      <c r="BN127" s="894"/>
      <c r="BO127" s="894"/>
      <c r="BP127" s="894"/>
      <c r="BQ127" s="894"/>
      <c r="BR127" s="894"/>
      <c r="BS127" s="895"/>
      <c r="BT127" s="893" t="s">
        <v>490</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491</v>
      </c>
      <c r="CQ127" s="832"/>
      <c r="CR127" s="832"/>
      <c r="CS127" s="832"/>
      <c r="CT127" s="832"/>
      <c r="CU127" s="832"/>
      <c r="CV127" s="832"/>
      <c r="CW127" s="832"/>
      <c r="CX127" s="832"/>
      <c r="CY127" s="832"/>
      <c r="CZ127" s="832"/>
      <c r="DA127" s="832"/>
      <c r="DB127" s="832"/>
      <c r="DC127" s="832"/>
      <c r="DD127" s="832"/>
      <c r="DE127" s="832"/>
      <c r="DF127" s="833"/>
      <c r="DG127" s="898" t="s">
        <v>443</v>
      </c>
      <c r="DH127" s="899"/>
      <c r="DI127" s="899"/>
      <c r="DJ127" s="899"/>
      <c r="DK127" s="899"/>
      <c r="DL127" s="899" t="s">
        <v>443</v>
      </c>
      <c r="DM127" s="899"/>
      <c r="DN127" s="899"/>
      <c r="DO127" s="899"/>
      <c r="DP127" s="899"/>
      <c r="DQ127" s="899" t="s">
        <v>441</v>
      </c>
      <c r="DR127" s="899"/>
      <c r="DS127" s="899"/>
      <c r="DT127" s="899"/>
      <c r="DU127" s="899"/>
      <c r="DV127" s="876" t="s">
        <v>443</v>
      </c>
      <c r="DW127" s="876"/>
      <c r="DX127" s="876"/>
      <c r="DY127" s="876"/>
      <c r="DZ127" s="877"/>
    </row>
    <row r="128" spans="1:130" s="247" customFormat="1" ht="26.25" customHeight="1" thickBot="1" x14ac:dyDescent="0.25">
      <c r="A128" s="878" t="s">
        <v>492</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493</v>
      </c>
      <c r="X128" s="880"/>
      <c r="Y128" s="880"/>
      <c r="Z128" s="881"/>
      <c r="AA128" s="882">
        <v>14107</v>
      </c>
      <c r="AB128" s="883"/>
      <c r="AC128" s="883"/>
      <c r="AD128" s="883"/>
      <c r="AE128" s="884"/>
      <c r="AF128" s="885">
        <v>11513</v>
      </c>
      <c r="AG128" s="883"/>
      <c r="AH128" s="883"/>
      <c r="AI128" s="883"/>
      <c r="AJ128" s="884"/>
      <c r="AK128" s="885">
        <v>10113</v>
      </c>
      <c r="AL128" s="883"/>
      <c r="AM128" s="883"/>
      <c r="AN128" s="883"/>
      <c r="AO128" s="884"/>
      <c r="AP128" s="886"/>
      <c r="AQ128" s="887"/>
      <c r="AR128" s="887"/>
      <c r="AS128" s="887"/>
      <c r="AT128" s="888"/>
      <c r="AU128" s="283"/>
      <c r="AV128" s="283"/>
      <c r="AW128" s="283"/>
      <c r="AX128" s="889" t="s">
        <v>494</v>
      </c>
      <c r="AY128" s="890"/>
      <c r="AZ128" s="890"/>
      <c r="BA128" s="890"/>
      <c r="BB128" s="890"/>
      <c r="BC128" s="890"/>
      <c r="BD128" s="890"/>
      <c r="BE128" s="891"/>
      <c r="BF128" s="868" t="s">
        <v>129</v>
      </c>
      <c r="BG128" s="869"/>
      <c r="BH128" s="869"/>
      <c r="BI128" s="869"/>
      <c r="BJ128" s="869"/>
      <c r="BK128" s="869"/>
      <c r="BL128" s="892"/>
      <c r="BM128" s="868">
        <v>14.57</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495</v>
      </c>
      <c r="CQ128" s="810"/>
      <c r="CR128" s="810"/>
      <c r="CS128" s="810"/>
      <c r="CT128" s="810"/>
      <c r="CU128" s="810"/>
      <c r="CV128" s="810"/>
      <c r="CW128" s="810"/>
      <c r="CX128" s="810"/>
      <c r="CY128" s="810"/>
      <c r="CZ128" s="810"/>
      <c r="DA128" s="810"/>
      <c r="DB128" s="810"/>
      <c r="DC128" s="810"/>
      <c r="DD128" s="810"/>
      <c r="DE128" s="810"/>
      <c r="DF128" s="811"/>
      <c r="DG128" s="872" t="s">
        <v>129</v>
      </c>
      <c r="DH128" s="873"/>
      <c r="DI128" s="873"/>
      <c r="DJ128" s="873"/>
      <c r="DK128" s="873"/>
      <c r="DL128" s="873" t="s">
        <v>129</v>
      </c>
      <c r="DM128" s="873"/>
      <c r="DN128" s="873"/>
      <c r="DO128" s="873"/>
      <c r="DP128" s="873"/>
      <c r="DQ128" s="873" t="s">
        <v>405</v>
      </c>
      <c r="DR128" s="873"/>
      <c r="DS128" s="873"/>
      <c r="DT128" s="873"/>
      <c r="DU128" s="873"/>
      <c r="DV128" s="874" t="s">
        <v>129</v>
      </c>
      <c r="DW128" s="874"/>
      <c r="DX128" s="874"/>
      <c r="DY128" s="874"/>
      <c r="DZ128" s="875"/>
    </row>
    <row r="129" spans="1:131" s="247" customFormat="1" ht="26.25" customHeight="1" x14ac:dyDescent="0.2">
      <c r="A129" s="856" t="s">
        <v>108</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496</v>
      </c>
      <c r="X129" s="859"/>
      <c r="Y129" s="859"/>
      <c r="Z129" s="860"/>
      <c r="AA129" s="861">
        <v>6015330</v>
      </c>
      <c r="AB129" s="862"/>
      <c r="AC129" s="862"/>
      <c r="AD129" s="862"/>
      <c r="AE129" s="863"/>
      <c r="AF129" s="864">
        <v>5973193</v>
      </c>
      <c r="AG129" s="862"/>
      <c r="AH129" s="862"/>
      <c r="AI129" s="862"/>
      <c r="AJ129" s="863"/>
      <c r="AK129" s="864">
        <v>5741513</v>
      </c>
      <c r="AL129" s="862"/>
      <c r="AM129" s="862"/>
      <c r="AN129" s="862"/>
      <c r="AO129" s="863"/>
      <c r="AP129" s="865"/>
      <c r="AQ129" s="866"/>
      <c r="AR129" s="866"/>
      <c r="AS129" s="866"/>
      <c r="AT129" s="867"/>
      <c r="AU129" s="285"/>
      <c r="AV129" s="285"/>
      <c r="AW129" s="285"/>
      <c r="AX129" s="831" t="s">
        <v>497</v>
      </c>
      <c r="AY129" s="832"/>
      <c r="AZ129" s="832"/>
      <c r="BA129" s="832"/>
      <c r="BB129" s="832"/>
      <c r="BC129" s="832"/>
      <c r="BD129" s="832"/>
      <c r="BE129" s="833"/>
      <c r="BF129" s="851" t="s">
        <v>129</v>
      </c>
      <c r="BG129" s="852"/>
      <c r="BH129" s="852"/>
      <c r="BI129" s="852"/>
      <c r="BJ129" s="852"/>
      <c r="BK129" s="852"/>
      <c r="BL129" s="853"/>
      <c r="BM129" s="851">
        <v>19.57</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856" t="s">
        <v>498</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499</v>
      </c>
      <c r="X130" s="859"/>
      <c r="Y130" s="859"/>
      <c r="Z130" s="860"/>
      <c r="AA130" s="861">
        <v>1096807</v>
      </c>
      <c r="AB130" s="862"/>
      <c r="AC130" s="862"/>
      <c r="AD130" s="862"/>
      <c r="AE130" s="863"/>
      <c r="AF130" s="864">
        <v>1137131</v>
      </c>
      <c r="AG130" s="862"/>
      <c r="AH130" s="862"/>
      <c r="AI130" s="862"/>
      <c r="AJ130" s="863"/>
      <c r="AK130" s="864">
        <v>1032448</v>
      </c>
      <c r="AL130" s="862"/>
      <c r="AM130" s="862"/>
      <c r="AN130" s="862"/>
      <c r="AO130" s="863"/>
      <c r="AP130" s="865"/>
      <c r="AQ130" s="866"/>
      <c r="AR130" s="866"/>
      <c r="AS130" s="866"/>
      <c r="AT130" s="867"/>
      <c r="AU130" s="285"/>
      <c r="AV130" s="285"/>
      <c r="AW130" s="285"/>
      <c r="AX130" s="831" t="s">
        <v>500</v>
      </c>
      <c r="AY130" s="832"/>
      <c r="AZ130" s="832"/>
      <c r="BA130" s="832"/>
      <c r="BB130" s="832"/>
      <c r="BC130" s="832"/>
      <c r="BD130" s="832"/>
      <c r="BE130" s="833"/>
      <c r="BF130" s="834">
        <v>-2.2999999999999998</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501</v>
      </c>
      <c r="X131" s="842"/>
      <c r="Y131" s="842"/>
      <c r="Z131" s="843"/>
      <c r="AA131" s="844">
        <v>4918523</v>
      </c>
      <c r="AB131" s="845"/>
      <c r="AC131" s="845"/>
      <c r="AD131" s="845"/>
      <c r="AE131" s="846"/>
      <c r="AF131" s="847">
        <v>4836062</v>
      </c>
      <c r="AG131" s="845"/>
      <c r="AH131" s="845"/>
      <c r="AI131" s="845"/>
      <c r="AJ131" s="846"/>
      <c r="AK131" s="847">
        <v>4709065</v>
      </c>
      <c r="AL131" s="845"/>
      <c r="AM131" s="845"/>
      <c r="AN131" s="845"/>
      <c r="AO131" s="846"/>
      <c r="AP131" s="848"/>
      <c r="AQ131" s="849"/>
      <c r="AR131" s="849"/>
      <c r="AS131" s="849"/>
      <c r="AT131" s="850"/>
      <c r="AU131" s="285"/>
      <c r="AV131" s="285"/>
      <c r="AW131" s="285"/>
      <c r="AX131" s="809" t="s">
        <v>502</v>
      </c>
      <c r="AY131" s="810"/>
      <c r="AZ131" s="810"/>
      <c r="BA131" s="810"/>
      <c r="BB131" s="810"/>
      <c r="BC131" s="810"/>
      <c r="BD131" s="810"/>
      <c r="BE131" s="811"/>
      <c r="BF131" s="812" t="s">
        <v>129</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818" t="s">
        <v>503</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504</v>
      </c>
      <c r="W132" s="822"/>
      <c r="X132" s="822"/>
      <c r="Y132" s="822"/>
      <c r="Z132" s="823"/>
      <c r="AA132" s="824">
        <v>-2.3114662670000001</v>
      </c>
      <c r="AB132" s="825"/>
      <c r="AC132" s="825"/>
      <c r="AD132" s="825"/>
      <c r="AE132" s="826"/>
      <c r="AF132" s="827">
        <v>-2.3572485219999999</v>
      </c>
      <c r="AG132" s="825"/>
      <c r="AH132" s="825"/>
      <c r="AI132" s="825"/>
      <c r="AJ132" s="826"/>
      <c r="AK132" s="827">
        <v>-2.4421408499999999</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505</v>
      </c>
      <c r="W133" s="801"/>
      <c r="X133" s="801"/>
      <c r="Y133" s="801"/>
      <c r="Z133" s="802"/>
      <c r="AA133" s="803">
        <v>-1.1000000000000001</v>
      </c>
      <c r="AB133" s="804"/>
      <c r="AC133" s="804"/>
      <c r="AD133" s="804"/>
      <c r="AE133" s="805"/>
      <c r="AF133" s="803">
        <v>-1.9</v>
      </c>
      <c r="AG133" s="804"/>
      <c r="AH133" s="804"/>
      <c r="AI133" s="804"/>
      <c r="AJ133" s="805"/>
      <c r="AK133" s="803">
        <v>-2.2999999999999998</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MBCBOEO9LJzerUZO3V/j/SAsiSo39LiQMrZH0JqgMxTLEhtcrxMNWEXuoEHvMwYRk1zwt8bKFtHqFZt3HJrxg==" saltValue="bp73B2IQold8qKm+GYpGG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70" zoomScaleNormal="70" zoomScaleSheetLayoutView="70" workbookViewId="0"/>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506</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6feb76YI+SxY4SJs2G/QjxgOmfXQyuAVn+GOrTJpLsOUtl+x3tfRF0rxuABBzCOkRIk283mGafd0R97XREA4Jg==" saltValue="C9h4PU+KOce+qeSO/eVcw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tLHWIzY0jrBHNj0uE38CYA/Sn4kHsrBfo88Sb2p40r3aV9kr5HHrct6mj9gR0lQaYZXKgfMaBDAym6UdwP81Vg==" saltValue="T7oXf+yn5tLwXK6kAvm/w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zoomScale="70" zoomScaleNormal="70" zoomScaleSheetLayoutView="70" workbookViewId="0"/>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507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508</v>
      </c>
      <c r="AL6" s="299"/>
      <c r="AM6" s="299"/>
      <c r="AN6" s="299"/>
      <c r="AO6" s="294"/>
      <c r="AP6" s="294"/>
      <c r="AQ6" s="294"/>
      <c r="AR6" s="294"/>
    </row>
    <row r="7" spans="1:46" ht="13.2"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5" t="s">
        <v>509</v>
      </c>
      <c r="AP7" s="304"/>
      <c r="AQ7" s="305" t="s">
        <v>510</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6"/>
      <c r="AP8" s="310" t="s">
        <v>511</v>
      </c>
      <c r="AQ8" s="311" t="s">
        <v>512</v>
      </c>
      <c r="AR8" s="312" t="s">
        <v>513</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29" t="s">
        <v>514</v>
      </c>
      <c r="AL9" s="1230"/>
      <c r="AM9" s="1230"/>
      <c r="AN9" s="1231"/>
      <c r="AO9" s="313">
        <v>1441089</v>
      </c>
      <c r="AP9" s="313">
        <v>126345</v>
      </c>
      <c r="AQ9" s="314">
        <v>92300</v>
      </c>
      <c r="AR9" s="315">
        <v>36.9</v>
      </c>
    </row>
    <row r="10" spans="1:46" ht="13.2"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29" t="s">
        <v>515</v>
      </c>
      <c r="AL10" s="1230"/>
      <c r="AM10" s="1230"/>
      <c r="AN10" s="1231"/>
      <c r="AO10" s="316">
        <v>183423</v>
      </c>
      <c r="AP10" s="316">
        <v>16081</v>
      </c>
      <c r="AQ10" s="317">
        <v>10627</v>
      </c>
      <c r="AR10" s="318">
        <v>51.3</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29" t="s">
        <v>516</v>
      </c>
      <c r="AL11" s="1230"/>
      <c r="AM11" s="1230"/>
      <c r="AN11" s="1231"/>
      <c r="AO11" s="316">
        <v>313976</v>
      </c>
      <c r="AP11" s="316">
        <v>27527</v>
      </c>
      <c r="AQ11" s="317">
        <v>14044</v>
      </c>
      <c r="AR11" s="318">
        <v>96</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29" t="s">
        <v>517</v>
      </c>
      <c r="AL12" s="1230"/>
      <c r="AM12" s="1230"/>
      <c r="AN12" s="1231"/>
      <c r="AO12" s="316" t="s">
        <v>518</v>
      </c>
      <c r="AP12" s="316" t="s">
        <v>518</v>
      </c>
      <c r="AQ12" s="317">
        <v>859</v>
      </c>
      <c r="AR12" s="318" t="s">
        <v>518</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29" t="s">
        <v>519</v>
      </c>
      <c r="AL13" s="1230"/>
      <c r="AM13" s="1230"/>
      <c r="AN13" s="1231"/>
      <c r="AO13" s="316" t="s">
        <v>518</v>
      </c>
      <c r="AP13" s="316" t="s">
        <v>518</v>
      </c>
      <c r="AQ13" s="317">
        <v>30</v>
      </c>
      <c r="AR13" s="318" t="s">
        <v>518</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29" t="s">
        <v>520</v>
      </c>
      <c r="AL14" s="1230"/>
      <c r="AM14" s="1230"/>
      <c r="AN14" s="1231"/>
      <c r="AO14" s="316">
        <v>108327</v>
      </c>
      <c r="AP14" s="316">
        <v>9497</v>
      </c>
      <c r="AQ14" s="317">
        <v>4161</v>
      </c>
      <c r="AR14" s="318">
        <v>128.19999999999999</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29" t="s">
        <v>521</v>
      </c>
      <c r="AL15" s="1230"/>
      <c r="AM15" s="1230"/>
      <c r="AN15" s="1231"/>
      <c r="AO15" s="316">
        <v>40160</v>
      </c>
      <c r="AP15" s="316">
        <v>3521</v>
      </c>
      <c r="AQ15" s="317">
        <v>2030</v>
      </c>
      <c r="AR15" s="318">
        <v>73.400000000000006</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2" t="s">
        <v>522</v>
      </c>
      <c r="AL16" s="1233"/>
      <c r="AM16" s="1233"/>
      <c r="AN16" s="1234"/>
      <c r="AO16" s="316">
        <v>-123700</v>
      </c>
      <c r="AP16" s="316">
        <v>-10845</v>
      </c>
      <c r="AQ16" s="317">
        <v>-8642</v>
      </c>
      <c r="AR16" s="318">
        <v>25.5</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2" t="s">
        <v>186</v>
      </c>
      <c r="AL17" s="1233"/>
      <c r="AM17" s="1233"/>
      <c r="AN17" s="1234"/>
      <c r="AO17" s="316">
        <v>1963275</v>
      </c>
      <c r="AP17" s="316">
        <v>172127</v>
      </c>
      <c r="AQ17" s="317">
        <v>115409</v>
      </c>
      <c r="AR17" s="318">
        <v>49.1</v>
      </c>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523</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524</v>
      </c>
      <c r="AP20" s="324" t="s">
        <v>525</v>
      </c>
      <c r="AQ20" s="325" t="s">
        <v>526</v>
      </c>
      <c r="AR20" s="326"/>
    </row>
    <row r="21" spans="1:46" s="332" customFormat="1" ht="13.2"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6" t="s">
        <v>527</v>
      </c>
      <c r="AL21" s="1227"/>
      <c r="AM21" s="1227"/>
      <c r="AN21" s="1228"/>
      <c r="AO21" s="328">
        <v>15.52</v>
      </c>
      <c r="AP21" s="329">
        <v>10.59</v>
      </c>
      <c r="AQ21" s="330">
        <v>4.93</v>
      </c>
      <c r="AR21" s="299"/>
      <c r="AS21" s="331"/>
      <c r="AT21" s="327"/>
    </row>
    <row r="22" spans="1:46" s="332" customFormat="1" ht="13.2"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6" t="s">
        <v>528</v>
      </c>
      <c r="AL22" s="1227"/>
      <c r="AM22" s="1227"/>
      <c r="AN22" s="1228"/>
      <c r="AO22" s="333">
        <v>95.4</v>
      </c>
      <c r="AP22" s="334">
        <v>96.7</v>
      </c>
      <c r="AQ22" s="335">
        <v>-1.3</v>
      </c>
      <c r="AR22" s="319"/>
      <c r="AS22" s="331"/>
      <c r="AT22" s="327"/>
    </row>
    <row r="23" spans="1:46" s="332" customFormat="1" ht="13.2"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9" t="s">
        <v>529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x14ac:dyDescent="0.2">
      <c r="A27" s="340"/>
      <c r="AO27" s="294"/>
      <c r="AP27" s="294"/>
      <c r="AQ27" s="294"/>
      <c r="AR27" s="294"/>
      <c r="AS27" s="294"/>
      <c r="AT27" s="294"/>
    </row>
    <row r="28" spans="1:46" ht="16.2" x14ac:dyDescent="0.2">
      <c r="A28" s="295" t="s">
        <v>530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531</v>
      </c>
      <c r="AL29" s="299"/>
      <c r="AM29" s="299"/>
      <c r="AN29" s="299"/>
      <c r="AO29" s="294"/>
      <c r="AP29" s="294"/>
      <c r="AQ29" s="294"/>
      <c r="AR29" s="294"/>
      <c r="AS29" s="342"/>
    </row>
    <row r="30" spans="1:46" ht="13.2"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5" t="s">
        <v>509</v>
      </c>
      <c r="AP30" s="304"/>
      <c r="AQ30" s="305" t="s">
        <v>510</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6"/>
      <c r="AP31" s="310" t="s">
        <v>511</v>
      </c>
      <c r="AQ31" s="311" t="s">
        <v>512</v>
      </c>
      <c r="AR31" s="312" t="s">
        <v>513</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7" t="s">
        <v>532</v>
      </c>
      <c r="AL32" s="1218"/>
      <c r="AM32" s="1218"/>
      <c r="AN32" s="1219"/>
      <c r="AO32" s="343">
        <v>404123</v>
      </c>
      <c r="AP32" s="343">
        <v>35431</v>
      </c>
      <c r="AQ32" s="344">
        <v>54047</v>
      </c>
      <c r="AR32" s="345">
        <v>-34.4</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7" t="s">
        <v>533</v>
      </c>
      <c r="AL33" s="1218"/>
      <c r="AM33" s="1218"/>
      <c r="AN33" s="1219"/>
      <c r="AO33" s="343" t="s">
        <v>518</v>
      </c>
      <c r="AP33" s="343" t="s">
        <v>518</v>
      </c>
      <c r="AQ33" s="344" t="s">
        <v>518</v>
      </c>
      <c r="AR33" s="345" t="s">
        <v>518</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7" t="s">
        <v>534</v>
      </c>
      <c r="AL34" s="1218"/>
      <c r="AM34" s="1218"/>
      <c r="AN34" s="1219"/>
      <c r="AO34" s="343" t="s">
        <v>518</v>
      </c>
      <c r="AP34" s="343" t="s">
        <v>518</v>
      </c>
      <c r="AQ34" s="344" t="s">
        <v>518</v>
      </c>
      <c r="AR34" s="345" t="s">
        <v>518</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7" t="s">
        <v>535</v>
      </c>
      <c r="AL35" s="1218"/>
      <c r="AM35" s="1218"/>
      <c r="AN35" s="1219"/>
      <c r="AO35" s="343">
        <v>489899</v>
      </c>
      <c r="AP35" s="343">
        <v>42951</v>
      </c>
      <c r="AQ35" s="344">
        <v>14654</v>
      </c>
      <c r="AR35" s="345">
        <v>193.1</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7" t="s">
        <v>536</v>
      </c>
      <c r="AL36" s="1218"/>
      <c r="AM36" s="1218"/>
      <c r="AN36" s="1219"/>
      <c r="AO36" s="343">
        <v>33537</v>
      </c>
      <c r="AP36" s="343">
        <v>2940</v>
      </c>
      <c r="AQ36" s="344">
        <v>3772</v>
      </c>
      <c r="AR36" s="345">
        <v>-22.1</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7" t="s">
        <v>537</v>
      </c>
      <c r="AL37" s="1218"/>
      <c r="AM37" s="1218"/>
      <c r="AN37" s="1219"/>
      <c r="AO37" s="343" t="s">
        <v>518</v>
      </c>
      <c r="AP37" s="343" t="s">
        <v>518</v>
      </c>
      <c r="AQ37" s="344">
        <v>740</v>
      </c>
      <c r="AR37" s="345" t="s">
        <v>518</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0" t="s">
        <v>538</v>
      </c>
      <c r="AL38" s="1221"/>
      <c r="AM38" s="1221"/>
      <c r="AN38" s="1222"/>
      <c r="AO38" s="346" t="s">
        <v>518</v>
      </c>
      <c r="AP38" s="346" t="s">
        <v>518</v>
      </c>
      <c r="AQ38" s="347">
        <v>12</v>
      </c>
      <c r="AR38" s="335" t="s">
        <v>518</v>
      </c>
      <c r="AS38" s="342"/>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0" t="s">
        <v>539</v>
      </c>
      <c r="AL39" s="1221"/>
      <c r="AM39" s="1221"/>
      <c r="AN39" s="1222"/>
      <c r="AO39" s="343">
        <v>-10113</v>
      </c>
      <c r="AP39" s="343">
        <v>-887</v>
      </c>
      <c r="AQ39" s="344">
        <v>-2627</v>
      </c>
      <c r="AR39" s="345">
        <v>-66.2</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7" t="s">
        <v>540</v>
      </c>
      <c r="AL40" s="1218"/>
      <c r="AM40" s="1218"/>
      <c r="AN40" s="1219"/>
      <c r="AO40" s="343">
        <v>-1032448</v>
      </c>
      <c r="AP40" s="343">
        <v>-90518</v>
      </c>
      <c r="AQ40" s="344">
        <v>-48398</v>
      </c>
      <c r="AR40" s="345">
        <v>87</v>
      </c>
      <c r="AS40" s="342"/>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3" t="s">
        <v>298</v>
      </c>
      <c r="AL41" s="1224"/>
      <c r="AM41" s="1224"/>
      <c r="AN41" s="1225"/>
      <c r="AO41" s="343">
        <v>-115002</v>
      </c>
      <c r="AP41" s="343">
        <v>-10083</v>
      </c>
      <c r="AQ41" s="344">
        <v>22201</v>
      </c>
      <c r="AR41" s="345">
        <v>-145.4</v>
      </c>
      <c r="AS41" s="342"/>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541</v>
      </c>
      <c r="AL42" s="294"/>
      <c r="AM42" s="294"/>
      <c r="AN42" s="294"/>
      <c r="AO42" s="294"/>
      <c r="AP42" s="294"/>
      <c r="AQ42" s="319"/>
      <c r="AR42" s="319"/>
      <c r="AS42" s="342"/>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542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543</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0" t="s">
        <v>509</v>
      </c>
      <c r="AN49" s="1212" t="s">
        <v>544</v>
      </c>
      <c r="AO49" s="1213"/>
      <c r="AP49" s="1213"/>
      <c r="AQ49" s="1213"/>
      <c r="AR49" s="1214"/>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1"/>
      <c r="AN50" s="359" t="s">
        <v>545</v>
      </c>
      <c r="AO50" s="360" t="s">
        <v>546</v>
      </c>
      <c r="AP50" s="361" t="s">
        <v>547</v>
      </c>
      <c r="AQ50" s="362" t="s">
        <v>548</v>
      </c>
      <c r="AR50" s="363" t="s">
        <v>549</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550</v>
      </c>
      <c r="AL51" s="356"/>
      <c r="AM51" s="364">
        <v>707617</v>
      </c>
      <c r="AN51" s="365">
        <v>53795</v>
      </c>
      <c r="AO51" s="366">
        <v>-40.299999999999997</v>
      </c>
      <c r="AP51" s="367">
        <v>75972</v>
      </c>
      <c r="AQ51" s="368">
        <v>-17.3</v>
      </c>
      <c r="AR51" s="369">
        <v>-23</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551</v>
      </c>
      <c r="AM52" s="372">
        <v>266842</v>
      </c>
      <c r="AN52" s="373">
        <v>20286</v>
      </c>
      <c r="AO52" s="374">
        <v>-70.099999999999994</v>
      </c>
      <c r="AP52" s="375">
        <v>40712</v>
      </c>
      <c r="AQ52" s="376">
        <v>-25.2</v>
      </c>
      <c r="AR52" s="377">
        <v>-44.9</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552</v>
      </c>
      <c r="AL53" s="356"/>
      <c r="AM53" s="364">
        <v>821617</v>
      </c>
      <c r="AN53" s="365">
        <v>64501</v>
      </c>
      <c r="AO53" s="366">
        <v>19.899999999999999</v>
      </c>
      <c r="AP53" s="367">
        <v>79466</v>
      </c>
      <c r="AQ53" s="368">
        <v>4.5999999999999996</v>
      </c>
      <c r="AR53" s="369">
        <v>15.3</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551</v>
      </c>
      <c r="AM54" s="372">
        <v>358309</v>
      </c>
      <c r="AN54" s="373">
        <v>28129</v>
      </c>
      <c r="AO54" s="374">
        <v>38.700000000000003</v>
      </c>
      <c r="AP54" s="375">
        <v>44645</v>
      </c>
      <c r="AQ54" s="376">
        <v>9.6999999999999993</v>
      </c>
      <c r="AR54" s="377">
        <v>29</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553</v>
      </c>
      <c r="AL55" s="356"/>
      <c r="AM55" s="364">
        <v>1187203</v>
      </c>
      <c r="AN55" s="365">
        <v>96294</v>
      </c>
      <c r="AO55" s="366">
        <v>49.3</v>
      </c>
      <c r="AP55" s="367">
        <v>90072</v>
      </c>
      <c r="AQ55" s="368">
        <v>13.3</v>
      </c>
      <c r="AR55" s="369">
        <v>36</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551</v>
      </c>
      <c r="AM56" s="372">
        <v>687079</v>
      </c>
      <c r="AN56" s="373">
        <v>55729</v>
      </c>
      <c r="AO56" s="374">
        <v>98.1</v>
      </c>
      <c r="AP56" s="375">
        <v>46083</v>
      </c>
      <c r="AQ56" s="376">
        <v>3.2</v>
      </c>
      <c r="AR56" s="377">
        <v>94.9</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554</v>
      </c>
      <c r="AL57" s="356"/>
      <c r="AM57" s="364">
        <v>821828</v>
      </c>
      <c r="AN57" s="365">
        <v>69108</v>
      </c>
      <c r="AO57" s="366">
        <v>-28.2</v>
      </c>
      <c r="AP57" s="367">
        <v>88328</v>
      </c>
      <c r="AQ57" s="368">
        <v>-1.9</v>
      </c>
      <c r="AR57" s="369">
        <v>-26.3</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551</v>
      </c>
      <c r="AM58" s="372">
        <v>528830</v>
      </c>
      <c r="AN58" s="373">
        <v>44469</v>
      </c>
      <c r="AO58" s="374">
        <v>-20.2</v>
      </c>
      <c r="AP58" s="375">
        <v>49013</v>
      </c>
      <c r="AQ58" s="376">
        <v>6.4</v>
      </c>
      <c r="AR58" s="377">
        <v>-26.6</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555</v>
      </c>
      <c r="AL59" s="356"/>
      <c r="AM59" s="364">
        <v>953908</v>
      </c>
      <c r="AN59" s="365">
        <v>83632</v>
      </c>
      <c r="AO59" s="366">
        <v>21</v>
      </c>
      <c r="AP59" s="367">
        <v>103390</v>
      </c>
      <c r="AQ59" s="368">
        <v>17.100000000000001</v>
      </c>
      <c r="AR59" s="369">
        <v>3.9</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551</v>
      </c>
      <c r="AM60" s="372">
        <v>588535</v>
      </c>
      <c r="AN60" s="373">
        <v>51599</v>
      </c>
      <c r="AO60" s="374">
        <v>16</v>
      </c>
      <c r="AP60" s="375">
        <v>51269</v>
      </c>
      <c r="AQ60" s="376">
        <v>4.5999999999999996</v>
      </c>
      <c r="AR60" s="377">
        <v>11.4</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556</v>
      </c>
      <c r="AL61" s="378"/>
      <c r="AM61" s="379">
        <v>898435</v>
      </c>
      <c r="AN61" s="380">
        <v>73466</v>
      </c>
      <c r="AO61" s="381">
        <v>4.3</v>
      </c>
      <c r="AP61" s="382">
        <v>87446</v>
      </c>
      <c r="AQ61" s="383">
        <v>3.2</v>
      </c>
      <c r="AR61" s="369">
        <v>1.1000000000000001</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551</v>
      </c>
      <c r="AM62" s="372">
        <v>485919</v>
      </c>
      <c r="AN62" s="373">
        <v>40042</v>
      </c>
      <c r="AO62" s="374">
        <v>12.5</v>
      </c>
      <c r="AP62" s="375">
        <v>46344</v>
      </c>
      <c r="AQ62" s="376">
        <v>-0.3</v>
      </c>
      <c r="AR62" s="377">
        <v>12.8</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row r="74" spans="1:46" ht="13.2" hidden="1" x14ac:dyDescent="0.2"/>
  </sheetData>
  <sheetProtection algorithmName="SHA-512" hashValue="29yflUJ3KjwAYYnUfkzlknzxRYdPUtcABa9x0DWSoDHUeb8mCU08c/qMteIv8ENj/FqHerz1Q34fTGLNnq23SA==" saltValue="+5u+TSSIm8H3BEryJBDzT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558</v>
      </c>
    </row>
    <row r="120" spans="125:125" ht="13.5" hidden="1" customHeight="1" x14ac:dyDescent="0.2"/>
    <row r="121" spans="125:125" ht="13.5" hidden="1" customHeight="1" x14ac:dyDescent="0.2">
      <c r="DU121" s="291"/>
    </row>
  </sheetData>
  <sheetProtection algorithmName="SHA-512" hashValue="6np9Nj73JUeKKova83jrMme0sZJ7wZEdbpKOwovdcJB6T/vi6QTGDor2M4wR/yLateXlIpWqNY/pTtIyrG1QWQ==" saltValue="LBhSSJg2FibgvIU6tVz0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559</v>
      </c>
    </row>
  </sheetData>
  <sheetProtection algorithmName="SHA-512" hashValue="JyZuFmb6MNoGuxemeDjHEioCCRvR/DAToQVByUzsUi135HGxPe8HtsDJjaIvYt1X0BHq64Su82FjnXYpzIQrjw==" saltValue="LjbGPntUiazUAGbK2/Ed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2">
      <c r="B47" s="10"/>
      <c r="C47" s="1235" t="s">
        <v>3</v>
      </c>
      <c r="D47" s="1235"/>
      <c r="E47" s="1236"/>
      <c r="F47" s="11">
        <v>25.35</v>
      </c>
      <c r="G47" s="12">
        <v>26.9</v>
      </c>
      <c r="H47" s="12">
        <v>27.77</v>
      </c>
      <c r="I47" s="12">
        <v>27.98</v>
      </c>
      <c r="J47" s="13">
        <v>25.8</v>
      </c>
    </row>
    <row r="48" spans="2:10" ht="57.75" customHeight="1" x14ac:dyDescent="0.2">
      <c r="B48" s="14"/>
      <c r="C48" s="1237" t="s">
        <v>4</v>
      </c>
      <c r="D48" s="1237"/>
      <c r="E48" s="1238"/>
      <c r="F48" s="15">
        <v>14.13</v>
      </c>
      <c r="G48" s="16">
        <v>12.01</v>
      </c>
      <c r="H48" s="16">
        <v>12.49</v>
      </c>
      <c r="I48" s="16">
        <v>12.43</v>
      </c>
      <c r="J48" s="17">
        <v>14.22</v>
      </c>
    </row>
    <row r="49" spans="2:10" ht="57.75" customHeight="1" thickBot="1" x14ac:dyDescent="0.25">
      <c r="B49" s="18"/>
      <c r="C49" s="1239" t="s">
        <v>5</v>
      </c>
      <c r="D49" s="1239"/>
      <c r="E49" s="1240"/>
      <c r="F49" s="19">
        <v>15.78</v>
      </c>
      <c r="G49" s="20">
        <v>6.42</v>
      </c>
      <c r="H49" s="20">
        <v>3.71</v>
      </c>
      <c r="I49" s="20">
        <v>0.33</v>
      </c>
      <c r="J49" s="21" t="s">
        <v>565</v>
      </c>
    </row>
    <row r="50" spans="2:10" ht="13.5" customHeight="1" x14ac:dyDescent="0.2"/>
  </sheetData>
  <sheetProtection algorithmName="SHA-512" hashValue="LW6ow8fp9IR9Bk9+d8Rz8FeLVWN+JHyFH3k5Rj++ova9jbQbG8sOYjPNJt4S2Pzav+IEVP87WMrM10fOBaI2PA==" saltValue="X1TisyQsRG2BOSwmLohd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山梨県</cp:lastModifiedBy>
  <cp:lastPrinted>2021-10-11T02:00:35Z</cp:lastPrinted>
  <dcterms:created xsi:type="dcterms:W3CDTF">2021-02-05T02:27:48Z</dcterms:created>
  <dcterms:modified xsi:type="dcterms:W3CDTF">2021-10-11T02:03:08Z</dcterms:modified>
  <cp:category/>
</cp:coreProperties>
</file>