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6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7" i="9" l="1"/>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W39" i="9"/>
  <c r="BW40" i="9" s="1"/>
  <c r="BW41" i="9" s="1"/>
  <c r="BW42" i="9" s="1"/>
  <c r="BE39" i="9"/>
  <c r="AM39" i="9"/>
  <c r="U39" i="9"/>
  <c r="C39" i="9"/>
  <c r="CO38" i="9"/>
  <c r="BE38" i="9"/>
  <c r="AM38" i="9"/>
  <c r="U38" i="9"/>
  <c r="C38" i="9"/>
  <c r="CO37" i="9"/>
  <c r="AM37" i="9"/>
  <c r="C37" i="9"/>
  <c r="CO36" i="9"/>
  <c r="AM36" i="9"/>
  <c r="C36" i="9"/>
  <c r="CO35" i="9"/>
  <c r="AM35" i="9"/>
  <c r="CO34" i="9"/>
  <c r="BW34" i="9"/>
  <c r="BW35" i="9" s="1"/>
  <c r="BW36" i="9" s="1"/>
  <c r="BW37" i="9" s="1"/>
  <c r="BW38" i="9" s="1"/>
  <c r="AM34" i="9"/>
  <c r="C34" i="9"/>
  <c r="C35" i="9" s="1"/>
  <c r="BE34" i="9" l="1"/>
  <c r="BE35" i="9" s="1"/>
  <c r="BE36" i="9" s="1"/>
  <c r="BE37"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<sst xmlns="http://schemas.openxmlformats.org/spreadsheetml/2006/main" count="1081" uniqueCount="568">
  <si>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</si>
  <si>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</si>
  <si>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</si>
  <si>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</si>
  <si>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</si>
  <si>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</si>
  <si>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</si>
  <si>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</si>
  <si>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</si>
  <si>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</si>
  <si>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</si>
  <si>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</si>
  <si>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</si>
  <si>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</si>
  <si>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</si>
  <si>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</si>
  <si>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</si>
  <si>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</si>
  <si>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</si>
  <si>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</si>
  <si>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</si>
  <si>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</si>
  <si>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</si>
  <si>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</si>
  <si>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</si>
  <si>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</si>
  <si>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</si>
  <si>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</si>
  <si>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</si>
  <si>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</si>
  <si>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</si>
  <si>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</si>
  <si>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</si>
  <si>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</si>
  <si>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</si>
  <si>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</si>
  <si>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</si>
  <si>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</si>
  <si>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</si>
  <si>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</si>
  <si>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</si>
  <si>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</si>
  <si>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</si>
  <si>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</si>
  <si>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</si>
  <si>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</si>
  <si>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</si>
  <si>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</si>
  <si>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</si>
  <si>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</si>
  <si>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</si>
  <si>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</si>
  <si>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</si>
  <si>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</si>
  <si>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</si>
  <si>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</si>
  <si>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</si>
  <si>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</si>
  <si>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</si>
  <si>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</si>
  <si>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</si>
  <si>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</si>
  <si>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</si>
  <si>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</si>
  <si>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</si>
  <si>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</si>
  <si>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</si>
  <si>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</si>
  <si>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</si>
  <si>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</si>
  <si>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</si>
  <si>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</si>
  <si>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</si>
  <si>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</si>
  <si>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</si>
  <si>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</si>
  <si>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</si>
  <si>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</si>
  <si>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</si>
  <si>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</si>
  <si>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</si>
  <si>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</si>
  <si>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</si>
  <si>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</si>
  <si>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</si>
  <si>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</si>
  <si>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</si>
  <si>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</si>
  <si>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</si>
  <si>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</si>
  <si>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</si>
  <si>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</si>
  <si>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</si>
  <si>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</si>
  <si>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</si>
  <si>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</si>
  <si>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</si>
  <si>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</si>
  <si>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</si>
  <si>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</si>
  <si>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</si>
  <si>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</si>
  <si>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</si>
  <si>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</si>
  <si>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</si>
  <si>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</si>
  <si>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</si>
  <si>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</si>
  <si>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</si>
  <si>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</si>
  <si>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</si>
  <si>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</si>
  <si>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</si>
  <si>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</si>
  <si>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</si>
  <si>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</si>
  <si>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</si>
  <si>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</si>
  <si>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</si>
  <si>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</si>
  <si>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</si>
  <si>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</si>
  <si>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</si>
  <si>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</si>
  <si>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</si>
  <si>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</si>
  <si>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</si>
  <si>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</si>
  <si>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</si>
  <si>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</si>
  <si>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</si>
  <si>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</si>
  <si>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</si>
  <si>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</si>
  <si>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18"/>
  </si>
  <si>
    <t>うち日本人(％)</t>
    <phoneticPr fontId="5"/>
  </si>
  <si>
    <t>-3.3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</si>
  <si>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</si>
  <si>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</si>
  <si>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</si>
  <si>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</si>
  <si>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</si>
  <si>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</si>
  <si>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</si>
  <si>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</si>
  <si>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</si>
  <si>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</si>
  <si>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</si>
  <si>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</si>
  <si>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</si>
  <si>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</si>
  <si>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</si>
  <si>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</si>
  <si>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</si>
  <si>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</si>
  <si>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</si>
  <si>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</si>
  <si>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</si>
  <si>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</si>
  <si>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</si>
  <si>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</si>
  <si>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</si>
  <si>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</si>
  <si>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</si>
  <si>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</si>
  <si>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</si>
  <si>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</si>
  <si>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</si>
  <si>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</si>
  <si>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</si>
  <si>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</si>
  <si>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</si>
  <si>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</si>
  <si>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</si>
  <si>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</si>
  <si>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</si>
  <si>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</si>
  <si>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</si>
  <si>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</si>
  <si>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</si>
  <si>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</si>
  <si>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</si>
  <si>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</si>
  <si>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</si>
  <si>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</si>
  <si>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</si>
  <si>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</si>
  <si>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</si>
  <si>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</si>
  <si>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</si>
  <si>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</si>
  <si>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</si>
  <si>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</si>
  <si>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</si>
  <si>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</si>
  <si>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山梨県身延町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</si>
  <si>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</si>
  <si>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</si>
  <si>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</si>
  <si>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</si>
  <si>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</si>
  <si>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</si>
  <si>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</si>
  <si>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</si>
  <si>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</si>
  <si>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</si>
  <si>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</si>
  <si>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</si>
  <si>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</si>
  <si>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</si>
  <si>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</si>
  <si>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</si>
  <si>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</si>
  <si>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</si>
  <si>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</si>
  <si>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</si>
  <si>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</si>
  <si>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</si>
  <si>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</si>
  <si>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</si>
  <si>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</si>
  <si>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</si>
  <si>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</si>
  <si>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</si>
  <si>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</si>
  <si>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</si>
  <si>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</si>
  <si>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</si>
  <si>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</si>
  <si>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</si>
  <si>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</si>
  <si>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</si>
  <si>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</si>
  <si>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</si>
  <si>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</si>
  <si>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</si>
  <si>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</si>
  <si>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</si>
  <si>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</si>
  <si>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</si>
  <si>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</si>
  <si>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</si>
  <si>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</si>
  <si>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</si>
  <si>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</si>
  <si>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</si>
  <si>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</si>
  <si>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</si>
  <si>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</si>
  <si>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</si>
  <si>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</si>
  <si>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</si>
  <si>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</si>
  <si>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</si>
  <si>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</si>
  <si>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</si>
  <si>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</si>
  <si>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</si>
  <si>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</si>
  <si>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</si>
  <si>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</si>
  <si>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</si>
  <si>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</si>
  <si>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</si>
  <si>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</si>
  <si>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</si>
  <si>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</si>
  <si>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</si>
  <si>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</si>
  <si>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</si>
  <si>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</si>
  <si>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</si>
  <si>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</si>
  <si>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</si>
  <si>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</si>
  <si>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</si>
  <si>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</si>
  <si>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</si>
  <si>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</si>
  <si>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</si>
  <si>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</si>
  <si>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</si>
  <si>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</si>
  <si>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</si>
  <si>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</si>
  <si>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</si>
  <si>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</si>
  <si>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</si>
  <si>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</si>
  <si>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</si>
  <si>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</si>
  <si>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</si>
  <si>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</si>
  <si>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</si>
  <si>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</si>
  <si>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</si>
  <si>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</si>
  <si>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</si>
  <si>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</si>
  <si>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</si>
  <si>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</si>
  <si>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</si>
  <si>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</si>
  <si>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</si>
  <si>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</si>
  <si>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</si>
  <si>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</si>
  <si>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</si>
  <si>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</si>
  <si>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</si>
  <si>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</si>
  <si>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</si>
  <si>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</si>
  <si>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</si>
  <si>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</si>
  <si>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</si>
  <si>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</si>
  <si>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</si>
  <si>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</si>
  <si>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</si>
  <si>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</si>
  <si>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</si>
  <si>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</si>
  <si>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</si>
  <si>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</si>
  <si>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</si>
  <si>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</si>
  <si>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</si>
  <si>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</si>
  <si>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</si>
  <si>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</si>
  <si>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</si>
  <si>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</si>
  <si>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</si>
  <si>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</si>
  <si>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</si>
  <si>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</si>
  <si>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</si>
  <si>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</si>
  <si>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</si>
  <si>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</si>
  <si>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</si>
  <si>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</si>
  <si>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</si>
  <si>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</si>
  <si>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山梨県身延町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</si>
  <si>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</si>
  <si>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</si>
  <si>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</si>
  <si>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</si>
  <si>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</si>
  <si>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</si>
  <si>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</si>
  <si>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</si>
  <si>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</si>
  <si>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</si>
  <si>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</si>
  <si>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</si>
  <si>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</si>
  <si>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</si>
  <si>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</si>
  <si>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</si>
  <si>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</si>
  <si>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</si>
  <si>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</si>
  <si>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</si>
  <si>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青少年自然の里特別会計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</si>
  <si>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</si>
  <si>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</si>
  <si>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</si>
  <si>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</si>
  <si>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</si>
  <si>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</si>
  <si>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</si>
  <si>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</si>
  <si>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</si>
  <si>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</si>
  <si>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</si>
  <si>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</si>
  <si>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</si>
  <si>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</si>
  <si>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</si>
  <si>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</si>
  <si>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</si>
  <si>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</si>
  <si>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</si>
  <si>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</si>
  <si>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</si>
  <si>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</si>
  <si>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</si>
  <si>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</si>
  <si>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</si>
  <si>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</si>
  <si>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</si>
  <si>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</si>
  <si>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</si>
  <si>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</si>
  <si>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</si>
  <si>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</si>
  <si>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</si>
  <si>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</si>
  <si>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</si>
  <si>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</si>
  <si>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</si>
  <si>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</si>
  <si>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</si>
  <si>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</si>
  <si>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</si>
  <si>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</si>
  <si>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</si>
  <si>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</si>
  <si>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</si>
  <si>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</si>
  <si>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</si>
  <si>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</si>
  <si>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</si>
  <si>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</si>
  <si>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</si>
  <si>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</si>
  <si>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</si>
  <si>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</si>
  <si>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</si>
  <si>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</si>
  <si>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</si>
  <si>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</si>
  <si>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</si>
  <si>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</si>
  <si>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</si>
  <si>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</si>
  <si>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</si>
  <si>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</si>
  <si>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</si>
  <si>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</si>
  <si>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</si>
  <si>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</si>
  <si>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</si>
  <si>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</si>
  <si>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</si>
  <si>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</si>
  <si>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</si>
  <si>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</si>
  <si>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</si>
  <si>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</si>
  <si>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</si>
  <si>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</si>
  <si>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</si>
  <si>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</si>
  <si>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</si>
  <si>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</si>
  <si>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</si>
  <si>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</si>
  <si>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</si>
  <si>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</si>
  <si>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</si>
  <si>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</si>
  <si>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</si>
  <si>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</si>
  <si>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</si>
  <si>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</si>
  <si>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</si>
  <si>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</si>
  <si>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</si>
  <si>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</si>
  <si>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</si>
  <si>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</si>
  <si>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</si>
  <si>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</si>
  <si>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</si>
  <si>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</si>
  <si>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</si>
  <si>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</si>
  <si>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</si>
  <si>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</si>
  <si>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</si>
  <si>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</si>
  <si>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</si>
  <si>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</si>
  <si>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</si>
  <si>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</si>
  <si>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</si>
  <si>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</si>
  <si>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</si>
  <si>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</si>
  <si>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</si>
  <si>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</si>
  <si>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</si>
  <si>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</si>
  <si>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</si>
  <si>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</si>
  <si>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</si>
  <si>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</si>
  <si>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</si>
  <si>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</si>
  <si>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</si>
  <si>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</si>
  <si>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</si>
  <si>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</si>
  <si>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</si>
  <si>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</si>
  <si>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</si>
  <si>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</si>
  <si>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</si>
  <si>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</si>
  <si>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</si>
  <si>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</si>
  <si>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</si>
  <si>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</si>
  <si>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</si>
  <si>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</si>
  <si>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</si>
  <si>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</si>
  <si>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</si>
  <si>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</si>
  <si>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</si>
  <si>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</si>
  <si>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</si>
  <si>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</si>
  <si>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</si>
  <si>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</si>
  <si>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</si>
  <si>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</si>
  <si>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</si>
  <si>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</si>
  <si>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</si>
  <si>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</si>
  <si>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</si>
  <si>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</si>
  <si>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</si>
  <si>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</si>
  <si>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</si>
  <si>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</si>
  <si>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</si>
  <si>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</si>
  <si>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t>
  </si>
  <si>
    <t>介護保険特別会計</t>
  </si>
  <si>
    <t>介護サービス事業特別会計</t>
  </si>
  <si>
    <t>簡易水道事業特別会計</t>
  </si>
  <si>
    <t>後期高齢者医療特別会計</t>
  </si>
  <si>
    <t>下部奥の湯温泉事業特別会計</t>
  </si>
  <si>
    <t>下水道事業特別会計</t>
  </si>
  <si>
    <t>その他会計（赤字）</t>
  </si>
  <si>
    <t>その他会計（黒字）</t>
  </si>
  <si>
    <t>峡南広域行政組合（一般会計）</t>
    <rPh sb="0" eb="2">
      <t>キョウナン</t>
    </rPh>
    <rPh sb="2" eb="4">
      <t>コウイキ</t>
    </rPh>
    <rPh sb="4" eb="6">
      <t>ギョウセイ</t>
    </rPh>
    <rPh sb="6" eb="8">
      <t>クミアイ</t>
    </rPh>
    <rPh sb="9" eb="11">
      <t>イッパン</t>
    </rPh>
    <rPh sb="11" eb="13">
      <t>カイケイ</t>
    </rPh>
    <phoneticPr fontId="5"/>
  </si>
  <si>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5"/>
  </si>
  <si>
    <t>峡南広域行政組合（介護保険特別会計）</t>
    <rPh sb="0" eb="2">
      <t>キョウナン</t>
    </rPh>
    <rPh sb="2" eb="4">
      <t>コウイキ</t>
    </rPh>
    <rPh sb="4" eb="6">
      <t>ギョウセイ</t>
    </rPh>
    <rPh sb="6" eb="8">
      <t>クミアイ</t>
    </rPh>
    <rPh sb="9" eb="11">
      <t>カイゴ</t>
    </rPh>
    <rPh sb="11" eb="13">
      <t>ホケン</t>
    </rPh>
    <rPh sb="13" eb="15">
      <t>トクベツ</t>
    </rPh>
    <rPh sb="15" eb="17">
      <t>カイケイ</t>
    </rPh>
    <phoneticPr fontId="5"/>
  </si>
  <si>
    <t>峡南衛生組合</t>
    <rPh sb="0" eb="2">
      <t>キョウナン</t>
    </rPh>
    <rPh sb="2" eb="4">
      <t>エイセイ</t>
    </rPh>
    <rPh sb="4" eb="6">
      <t>クミアイ</t>
    </rPh>
    <phoneticPr fontId="5"/>
  </si>
  <si>
    <t>身延町早川町国民健康保険病院一部事務組合</t>
    <rPh sb="0" eb="2">
      <t>ミノブ</t>
    </rPh>
    <rPh sb="2" eb="3">
      <t>マチ</t>
    </rPh>
    <rPh sb="3" eb="5">
      <t>ハヤカワ</t>
    </rPh>
    <rPh sb="5" eb="6">
      <t>マチ</t>
    </rPh>
    <rPh sb="6" eb="8">
      <t>コクミン</t>
    </rPh>
    <rPh sb="8" eb="10">
      <t>ケンコウ</t>
    </rPh>
    <rPh sb="10" eb="12">
      <t>ホケン</t>
    </rPh>
    <rPh sb="12" eb="14">
      <t>ビョウイン</t>
    </rPh>
    <rPh sb="14" eb="16">
      <t>イチブ</t>
    </rPh>
    <rPh sb="16" eb="18">
      <t>ジム</t>
    </rPh>
    <rPh sb="18" eb="20">
      <t>クミアイ</t>
    </rPh>
    <phoneticPr fontId="5"/>
  </si>
  <si>
    <t>山梨県市町村総合事務組合(一般会計)</t>
    <rPh sb="13" eb="15">
      <t>イッパン</t>
    </rPh>
    <rPh sb="15" eb="17">
      <t>カイケイ</t>
    </rPh>
    <phoneticPr fontId="2"/>
  </si>
  <si>
    <t>山梨県市町村総合事務組合(電子化事業及び会館管理・研修事業特別会計)</t>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</si>
  <si>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13" eb="15">
      <t>イッパン</t>
    </rPh>
    <rPh sb="15" eb="18">
      <t>ハイキブツ</t>
    </rPh>
    <rPh sb="18" eb="20">
      <t>サイシュウ</t>
    </rPh>
    <rPh sb="20" eb="23">
      <t>ショブンジョウ</t>
    </rPh>
    <rPh sb="23" eb="25">
      <t>トクベツ</t>
    </rPh>
    <rPh sb="25" eb="27">
      <t>カイケイ</t>
    </rPh>
    <phoneticPr fontId="2"/>
  </si>
  <si>
    <t>山梨県市町村総合事務組合(交通災害共済事業特別会計)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</si>
  <si>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15" eb="17">
      <t>イッパン</t>
    </rPh>
    <rPh sb="17" eb="19">
      <t>カイケイ</t>
    </rPh>
    <phoneticPr fontId="2"/>
  </si>
  <si>
    <t>山梨県後期高齢者医療広域連合(後期高齢者医療特別会計)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</si>
  <si>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</si>
  <si>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</si>
  <si>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</si>
  <si>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</si>
  <si>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</si>
  <si>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</si>
  <si>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</si>
  <si>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</si>
  <si>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</si>
  <si>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</si>
  <si>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</si>
  <si>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</si>
  <si>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</si>
  <si>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</si>
  <si>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本分析において、必要な指標である将来負担比率は、本町における財政状況では地方公社や第3セクター等財政負担が予想される団体はございませんので、実質的には実質公債費比率と同じ範囲で比較する率となり、将来負担額を充当可能財源等が上回り、将来負担比率はマイナスとなっており、地方債などの将来負担額が、財政を圧迫する可能性は低い状況で平成２４年度以降には将来負担比率に数値は入らない状況が保たれている。</t>
    <rPh sb="0" eb="1">
      <t>ホン</t>
    </rPh>
    <rPh sb="1" eb="3">
      <t>ブンセキ</t>
    </rPh>
    <rPh sb="8" eb="10">
      <t>ヒツヨウ</t>
    </rPh>
    <rPh sb="11" eb="13">
      <t>シヒョウ</t>
    </rPh>
    <rPh sb="30" eb="32">
      <t>ザイセイ</t>
    </rPh>
    <rPh sb="32" eb="34">
      <t>ジョウキョウ</t>
    </rPh>
    <rPh sb="48" eb="50">
      <t>ザイセイ</t>
    </rPh>
    <rPh sb="50" eb="52">
      <t>フタン</t>
    </rPh>
    <rPh sb="53" eb="55">
      <t>ヨソウ</t>
    </rPh>
    <rPh sb="58" eb="60">
      <t>ダンタイ</t>
    </rPh>
    <rPh sb="159" eb="161">
      <t>ジョウキョウ</t>
    </rPh>
    <rPh sb="162" eb="164">
      <t>ヘイセイ</t>
    </rPh>
    <rPh sb="166" eb="167">
      <t>ネン</t>
    </rPh>
    <rPh sb="167" eb="168">
      <t>ド</t>
    </rPh>
    <rPh sb="168" eb="170">
      <t>イコウ</t>
    </rPh>
    <rPh sb="186" eb="188">
      <t>ジョウキョウ</t>
    </rPh>
    <rPh sb="189" eb="190">
      <t>タモ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</si>
</sst>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4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3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8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1"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30" fillId="18"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5" borderId="0" applyNumberFormat="0" applyBorder="0" applyAlignment="0" applyProtection="0">
      <alignment vertical="center"/>
    </xf>
    <xf numFmtId="0" fontId="31" fillId="0" borderId="0" applyNumberFormat="0" applyFill="0" applyBorder="0" applyAlignment="0" applyProtection="0">
      <alignment vertical="center"/>
    </xf>
    <xf numFmtId="0" fontId="32" fillId="26" borderId="188" applyNumberFormat="0" applyAlignment="0" applyProtection="0">
      <alignment vertical="center"/>
    </xf>
    <xf numFmtId="0" fontId="33" fillId="27" borderId="0" applyNumberFormat="0" applyBorder="0" applyAlignment="0" applyProtection="0">
      <alignment vertical="center"/>
    </xf>
    <xf numFmtId="0" fontId="14" fillId="28" borderId="189" applyNumberFormat="0" applyFont="0" applyAlignment="0" applyProtection="0">
      <alignment vertical="center"/>
    </xf>
    <xf numFmtId="0" fontId="34" fillId="0" borderId="190" applyNumberFormat="0" applyFill="0" applyAlignment="0" applyProtection="0">
      <alignment vertical="center"/>
    </xf>
    <xf numFmtId="0" fontId="35" fillId="9" borderId="0" applyNumberFormat="0" applyBorder="0" applyAlignment="0" applyProtection="0">
      <alignment vertical="center"/>
    </xf>
    <xf numFmtId="0" fontId="36" fillId="29" borderId="191" applyNumberFormat="0" applyAlignment="0" applyProtection="0">
      <alignment vertical="center"/>
    </xf>
    <xf numFmtId="0" fontId="37" fillId="0" borderId="0" applyNumberFormat="0" applyFill="0" applyBorder="0" applyAlignment="0" applyProtection="0">
      <alignment vertical="center"/>
    </xf>
    <xf numFmtId="0" fontId="38" fillId="0" borderId="192" applyNumberFormat="0" applyFill="0" applyAlignment="0" applyProtection="0">
      <alignment vertical="center"/>
    </xf>
    <xf numFmtId="0" fontId="39" fillId="0" borderId="193" applyNumberFormat="0" applyFill="0" applyAlignment="0" applyProtection="0">
      <alignment vertical="center"/>
    </xf>
    <xf numFmtId="0" fontId="40" fillId="0" borderId="194" applyNumberFormat="0" applyFill="0" applyAlignment="0" applyProtection="0">
      <alignment vertical="center"/>
    </xf>
    <xf numFmtId="0" fontId="40" fillId="0" borderId="0" applyNumberFormat="0" applyFill="0" applyBorder="0" applyAlignment="0" applyProtection="0">
      <alignment vertical="center"/>
    </xf>
    <xf numFmtId="0" fontId="41" fillId="0" borderId="195" applyNumberFormat="0" applyFill="0" applyAlignment="0" applyProtection="0">
      <alignment vertical="center"/>
    </xf>
    <xf numFmtId="0" fontId="42" fillId="29" borderId="196" applyNumberFormat="0" applyAlignment="0" applyProtection="0">
      <alignment vertical="center"/>
    </xf>
    <xf numFmtId="0" fontId="43" fillId="0" borderId="0" applyNumberFormat="0" applyFill="0" applyBorder="0" applyAlignment="0" applyProtection="0">
      <alignment vertical="center"/>
    </xf>
    <xf numFmtId="0" fontId="44" fillId="13" borderId="191" applyNumberFormat="0" applyAlignment="0" applyProtection="0">
      <alignment vertical="center"/>
    </xf>
    <xf numFmtId="0" fontId="1" fillId="0" borderId="0">
      <alignment vertical="center"/>
    </xf>
    <xf numFmtId="0" fontId="45" fillId="10" borderId="0" applyNumberFormat="0" applyBorder="0" applyAlignment="0" applyProtection="0">
      <alignment vertical="center"/>
    </xf>
    <xf numFmtId="0" fontId="46"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47" fillId="0" borderId="0" xfId="80"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46"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48"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98" xfId="35" applyNumberFormat="1" applyFont="1" applyFill="1" applyBorder="1" applyAlignment="1">
      <alignment horizontal="center" vertical="center"/>
    </xf>
    <xf numFmtId="188" fontId="1" fillId="5" borderId="197"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81">
    <cellStyle name="20% - アクセント 1 2" xfId="38"/>
    <cellStyle name="20% - アクセント 2 2" xfId="39"/>
    <cellStyle name="20% - アクセント 3 2" xfId="40"/>
    <cellStyle name="20% - アクセント 4 2" xfId="41"/>
    <cellStyle name="20% - アクセント 5 2" xfId="42"/>
    <cellStyle name="20% - アクセント 6 2" xfId="43"/>
    <cellStyle name="40% - アクセント 1 2" xfId="44"/>
    <cellStyle name="40% - アクセント 2 2" xfId="45"/>
    <cellStyle name="40% - アクセント 3 2" xfId="46"/>
    <cellStyle name="40% - アクセント 4 2" xfId="47"/>
    <cellStyle name="40% - アクセント 5 2" xfId="48"/>
    <cellStyle name="40% - アクセント 6 2" xfId="49"/>
    <cellStyle name="60% - アクセント 1 2" xfId="50"/>
    <cellStyle name="60% - アクセント 2 2" xfId="51"/>
    <cellStyle name="60% - アクセント 3 2" xfId="52"/>
    <cellStyle name="60% - アクセント 4 2" xfId="53"/>
    <cellStyle name="60% - アクセント 5 2" xfId="54"/>
    <cellStyle name="60% - アクセント 6 2" xfId="55"/>
    <cellStyle name="アクセント 1 2" xfId="56"/>
    <cellStyle name="アクセント 2 2" xfId="57"/>
    <cellStyle name="アクセント 3 2" xfId="58"/>
    <cellStyle name="アクセント 4 2" xfId="59"/>
    <cellStyle name="アクセント 5 2" xfId="60"/>
    <cellStyle name="アクセント 6 2" xfId="61"/>
    <cellStyle name="タイトル 2" xfId="62"/>
    <cellStyle name="チェック セル 2" xfId="63"/>
    <cellStyle name="どちらでもない 2" xfId="64"/>
    <cellStyle name="パーセント 2" xfId="6"/>
    <cellStyle name="メモ 2" xfId="65"/>
    <cellStyle name="リンク セル 2" xfId="66"/>
    <cellStyle name="悪い 2" xfId="67"/>
    <cellStyle name="計算 2" xfId="68"/>
    <cellStyle name="警告文 2" xfId="69"/>
    <cellStyle name="桁区切り 2" xfId="7"/>
    <cellStyle name="桁区切り 2 2" xfId="8"/>
    <cellStyle name="桁区切り 2 3" xfId="9"/>
    <cellStyle name="桁区切り 3" xfId="10"/>
    <cellStyle name="桁区切り 4" xfId="11"/>
    <cellStyle name="桁区切り 5" xfId="12"/>
    <cellStyle name="見出し 1 2" xfId="70"/>
    <cellStyle name="見出し 2 2" xfId="71"/>
    <cellStyle name="見出し 3 2" xfId="72"/>
    <cellStyle name="見出し 4 2" xfId="73"/>
    <cellStyle name="集計 2" xfId="74"/>
    <cellStyle name="出力 2" xfId="75"/>
    <cellStyle name="説明文 2" xfId="76"/>
    <cellStyle name="通貨 2" xfId="13"/>
    <cellStyle name="通貨 3" xfId="14"/>
    <cellStyle name="入力 2" xfId="77"/>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 3" xfId="78"/>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8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 name="良い 2" xfId="7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68350</c:v>
                </c:pt>
                <c:pt idx="1">
                  <c:v>51746</c:v>
                </c:pt>
                <c:pt idx="2">
                  <c:v>81534</c:v>
                </c:pt>
                <c:pt idx="3">
                  <c:v>90113</c:v>
                </c:pt>
                <c:pt idx="4">
                  <c:v>53795</c:v>
                </c:pt>
              </c:numCache>
            </c:numRef>
          </c:val>
          <c:smooth val="0"/>
        </c:ser>
        <c:dLbls>
          <c:showLegendKey val="0"/>
          <c:showVal val="0"/>
          <c:showCatName val="0"/>
          <c:showSerName val="0"/>
          <c:showPercent val="0"/>
          <c:showBubbleSize val="0"/>
        </c:dLbls>
        <c:marker val="1"/>
        <c:smooth val="0"/>
        <c:axId val="92744320"/>
        <c:axId val="92758784"/>
      </c:lineChart>
      <c:catAx>
        <c:axId val="927443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758784"/>
        <c:crosses val="autoZero"/>
        <c:auto val="1"/>
        <c:lblAlgn val="ctr"/>
        <c:lblOffset val="100"/>
        <c:tickLblSkip val="1"/>
        <c:tickMarkSkip val="1"/>
        <c:noMultiLvlLbl val="0"/>
      </c:catAx>
      <c:valAx>
        <c:axId val="927587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744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14.75</c:v>
                </c:pt>
                <c:pt idx="1">
                  <c:v>12.15</c:v>
                </c:pt>
                <c:pt idx="2">
                  <c:v>13.96</c:v>
                </c:pt>
                <c:pt idx="3">
                  <c:v>8.07</c:v>
                </c:pt>
                <c:pt idx="4">
                  <c:v>14.13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18.5</c:v>
                </c:pt>
                <c:pt idx="1">
                  <c:v>23.27</c:v>
                </c:pt>
                <c:pt idx="2">
                  <c:v>23.24</c:v>
                </c:pt>
                <c:pt idx="3">
                  <c:v>25.09</c:v>
                </c:pt>
                <c:pt idx="4">
                  <c:v>25.35</c:v>
                </c:pt>
              </c:numCache>
            </c:numRef>
          </c:val>
        </c:ser>
        <c:dLbls>
          <c:showLegendKey val="0"/>
          <c:showVal val="0"/>
          <c:showCatName val="0"/>
          <c:showSerName val="0"/>
          <c:showPercent val="0"/>
          <c:showBubbleSize val="0"/>
        </c:dLbls>
        <c:gapWidth val="250"/>
        <c:overlap val="100"/>
        <c:axId val="122575104"/>
        <c:axId val="122581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7.99</c:v>
                </c:pt>
                <c:pt idx="1">
                  <c:v>6.22</c:v>
                </c:pt>
                <c:pt idx="2">
                  <c:v>13.15</c:v>
                </c:pt>
                <c:pt idx="3">
                  <c:v>11.7</c:v>
                </c:pt>
                <c:pt idx="4">
                  <c:v>15.78</c:v>
                </c:pt>
              </c:numCache>
            </c:numRef>
          </c:val>
          <c:smooth val="0"/>
        </c:ser>
        <c:dLbls>
          <c:showLegendKey val="0"/>
          <c:showVal val="0"/>
          <c:showCatName val="0"/>
          <c:showSerName val="0"/>
          <c:showPercent val="0"/>
          <c:showBubbleSize val="0"/>
        </c:dLbls>
        <c:marker val="1"/>
        <c:smooth val="0"/>
        <c:axId val="122575104"/>
        <c:axId val="122581376"/>
      </c:lineChart>
      <c:catAx>
        <c:axId val="12257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581376"/>
        <c:crosses val="autoZero"/>
        <c:auto val="1"/>
        <c:lblAlgn val="ctr"/>
        <c:lblOffset val="100"/>
        <c:tickLblSkip val="1"/>
        <c:tickMarkSkip val="1"/>
        <c:noMultiLvlLbl val="0"/>
      </c:catAx>
      <c:valAx>
        <c:axId val="122581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7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1.53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下部奥の湯温泉事業特別会計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0.03</c:v>
                </c:pt>
                <c:pt idx="8">
                  <c:v>#N/A</c:v>
                </c:pt>
                <c:pt idx="9">
                  <c:v>0.03</c:v>
                </c:pt>
              </c:numCache>
            </c:numRef>
          </c:val>
        </c:ser>
        <c:ser>
          <c:idx val="6"/>
          <c:order val="6"/>
          <c:tx>
            <c:strRef>
              <c:f>データシート!$A$33</c:f>
              <c:strCache>
                <c:ptCount val="1"/>
                <c:pt idx="0">
                  <c:v>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c:v>
                </c:pt>
                <c:pt idx="4">
                  <c:v>#N/A</c:v>
                </c:pt>
                <c:pt idx="5">
                  <c:v>0.02</c:v>
                </c:pt>
                <c:pt idx="6">
                  <c:v>#N/A</c:v>
                </c:pt>
                <c:pt idx="7">
                  <c:v>0.06</c:v>
                </c:pt>
                <c:pt idx="8">
                  <c:v>#N/A</c:v>
                </c:pt>
                <c:pt idx="9">
                  <c:v>7.0000000000000007E-2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0.32</c:v>
                </c:pt>
                <c:pt idx="2">
                  <c:v>#N/A</c:v>
                </c:pt>
                <c:pt idx="3">
                  <c:v>1.06</c:v>
                </c:pt>
                <c:pt idx="4">
                  <c:v>#N/A</c:v>
                </c:pt>
                <c:pt idx="5">
                  <c:v>1.03</c:v>
                </c:pt>
                <c:pt idx="6">
                  <c:v>#N/A</c:v>
                </c:pt>
                <c:pt idx="7">
                  <c:v>1.03</c:v>
                </c:pt>
                <c:pt idx="8">
                  <c:v>#N/A</c:v>
                </c:pt>
                <c:pt idx="9">
                  <c:v>1.1299999999999999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1.05</c:v>
                </c:pt>
                <c:pt idx="2">
                  <c:v>#N/A</c:v>
                </c:pt>
                <c:pt idx="3">
                  <c:v>2.19</c:v>
                </c:pt>
                <c:pt idx="4">
                  <c:v>#N/A</c:v>
                </c:pt>
                <c:pt idx="5">
                  <c:v>2.23</c:v>
                </c:pt>
                <c:pt idx="6">
                  <c:v>#N/A</c:v>
                </c:pt>
                <c:pt idx="7">
                  <c:v>2.2599999999999998</c:v>
                </c:pt>
                <c:pt idx="8">
                  <c:v>#N/A</c:v>
                </c:pt>
                <c:pt idx="9">
                  <c:v>2.62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14.75</c:v>
                </c:pt>
                <c:pt idx="2">
                  <c:v>#N/A</c:v>
                </c:pt>
                <c:pt idx="3">
                  <c:v>12.15</c:v>
                </c:pt>
                <c:pt idx="4">
                  <c:v>#N/A</c:v>
                </c:pt>
                <c:pt idx="5">
                  <c:v>13.96</c:v>
                </c:pt>
                <c:pt idx="6">
                  <c:v>#N/A</c:v>
                </c:pt>
                <c:pt idx="7">
                  <c:v>8.07</c:v>
                </c:pt>
                <c:pt idx="8">
                  <c:v>#N/A</c:v>
                </c:pt>
                <c:pt idx="9">
                  <c:v>14.13</c:v>
                </c:pt>
              </c:numCache>
            </c:numRef>
          </c:val>
        </c:ser>
        <c:dLbls>
          <c:showLegendKey val="0"/>
          <c:showVal val="0"/>
          <c:showCatName val="0"/>
          <c:showSerName val="0"/>
          <c:showPercent val="0"/>
          <c:showBubbleSize val="0"/>
        </c:dLbls>
        <c:gapWidth val="150"/>
        <c:overlap val="100"/>
        <c:axId val="5992448"/>
        <c:axId val="5993984"/>
      </c:barChart>
      <c:catAx>
        <c:axId val="599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3984"/>
        <c:crosses val="autoZero"/>
        <c:auto val="1"/>
        <c:lblAlgn val="ctr"/>
        <c:lblOffset val="100"/>
        <c:tickLblSkip val="1"/>
        <c:tickMarkSkip val="1"/>
        <c:noMultiLvlLbl val="0"/>
      </c:catAx>
      <c:valAx>
        <c:axId val="599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1342</c:v>
                </c:pt>
                <c:pt idx="5">
                  <c:v>1301</c:v>
                </c:pt>
                <c:pt idx="8">
                  <c:v>1329</c:v>
                </c:pt>
                <c:pt idx="11">
                  <c:v>1342</c:v>
                </c:pt>
                <c:pt idx="14">
                  <c:v>1254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74</c:v>
                </c:pt>
                <c:pt idx="3">
                  <c:v>77</c:v>
                </c:pt>
                <c:pt idx="6">
                  <c:v>77</c:v>
                </c:pt>
                <c:pt idx="9">
                  <c:v>56</c:v>
                </c:pt>
                <c:pt idx="12">
                  <c:v>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436</c:v>
                </c:pt>
                <c:pt idx="3">
                  <c:v>431</c:v>
                </c:pt>
                <c:pt idx="6">
                  <c:v>486</c:v>
                </c:pt>
                <c:pt idx="9">
                  <c:v>521</c:v>
                </c:pt>
                <c:pt idx="12">
                  <c:v>476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1393</c:v>
                </c:pt>
                <c:pt idx="3">
                  <c:v>1174</c:v>
                </c:pt>
                <c:pt idx="6">
                  <c:v>1117</c:v>
                </c:pt>
                <c:pt idx="9">
                  <c:v>986</c:v>
                </c:pt>
                <c:pt idx="12">
                  <c:v>740</c:v>
                </c:pt>
              </c:numCache>
            </c:numRef>
          </c:val>
        </c:ser>
        <c:dLbls>
          <c:showLegendKey val="0"/>
          <c:showVal val="0"/>
          <c:showCatName val="0"/>
          <c:showSerName val="0"/>
          <c:showPercent val="0"/>
          <c:showBubbleSize val="0"/>
        </c:dLbls>
        <c:gapWidth val="100"/>
        <c:overlap val="100"/>
        <c:axId val="85151104"/>
        <c:axId val="85161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561</c:v>
                </c:pt>
                <c:pt idx="2">
                  <c:v>#N/A</c:v>
                </c:pt>
                <c:pt idx="3">
                  <c:v>#N/A</c:v>
                </c:pt>
                <c:pt idx="4">
                  <c:v>381</c:v>
                </c:pt>
                <c:pt idx="5">
                  <c:v>#N/A</c:v>
                </c:pt>
                <c:pt idx="6">
                  <c:v>#N/A</c:v>
                </c:pt>
                <c:pt idx="7">
                  <c:v>351</c:v>
                </c:pt>
                <c:pt idx="8">
                  <c:v>#N/A</c:v>
                </c:pt>
                <c:pt idx="9">
                  <c:v>#N/A</c:v>
                </c:pt>
                <c:pt idx="10">
                  <c:v>221</c:v>
                </c:pt>
                <c:pt idx="11">
                  <c:v>#N/A</c:v>
                </c:pt>
                <c:pt idx="12">
                  <c:v>#N/A</c:v>
                </c:pt>
                <c:pt idx="13">
                  <c:v>-3</c:v>
                </c:pt>
                <c:pt idx="14">
                  <c:v>#N/A</c:v>
                </c:pt>
              </c:numCache>
            </c:numRef>
          </c:val>
          <c:smooth val="0"/>
        </c:ser>
        <c:dLbls>
          <c:showLegendKey val="0"/>
          <c:showVal val="0"/>
          <c:showCatName val="0"/>
          <c:showSerName val="0"/>
          <c:showPercent val="0"/>
          <c:showBubbleSize val="0"/>
        </c:dLbls>
        <c:marker val="1"/>
        <c:smooth val="0"/>
        <c:axId val="85151104"/>
        <c:axId val="85161472"/>
      </c:lineChart>
      <c:catAx>
        <c:axId val="8515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5161472"/>
        <c:crosses val="autoZero"/>
        <c:auto val="1"/>
        <c:lblAlgn val="ctr"/>
        <c:lblOffset val="100"/>
        <c:tickLblSkip val="1"/>
        <c:tickMarkSkip val="1"/>
        <c:noMultiLvlLbl val="0"/>
      </c:catAx>
      <c:valAx>
        <c:axId val="85161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151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11507</c:v>
                </c:pt>
                <c:pt idx="5">
                  <c:v>11348</c:v>
                </c:pt>
                <c:pt idx="8">
                  <c:v>10731</c:v>
                </c:pt>
                <c:pt idx="11">
                  <c:v>10768</c:v>
                </c:pt>
                <c:pt idx="14">
                  <c:v>10133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456</c:v>
                </c:pt>
                <c:pt idx="5">
                  <c:v>429</c:v>
                </c:pt>
                <c:pt idx="8">
                  <c:v>401</c:v>
                </c:pt>
                <c:pt idx="11">
                  <c:v>355</c:v>
                </c:pt>
                <c:pt idx="14">
                  <c:v>302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4461</c:v>
                </c:pt>
                <c:pt idx="5">
                  <c:v>5121</c:v>
                </c:pt>
                <c:pt idx="8">
                  <c:v>5209</c:v>
                </c:pt>
                <c:pt idx="11">
                  <c:v>5549</c:v>
                </c:pt>
                <c:pt idx="14">
                  <c:v>5497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2493</c:v>
                </c:pt>
                <c:pt idx="3">
                  <c:v>2537</c:v>
                </c:pt>
                <c:pt idx="6">
                  <c:v>2464</c:v>
                </c:pt>
                <c:pt idx="9">
                  <c:v>2441</c:v>
                </c:pt>
                <c:pt idx="12">
                  <c:v>2480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717</c:v>
                </c:pt>
                <c:pt idx="3">
                  <c:v>654</c:v>
                </c:pt>
                <c:pt idx="6">
                  <c:v>590</c:v>
                </c:pt>
                <c:pt idx="9">
                  <c:v>617</c:v>
                </c:pt>
                <c:pt idx="12">
                  <c:v>567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5566</c:v>
                </c:pt>
                <c:pt idx="3">
                  <c:v>5464</c:v>
                </c:pt>
                <c:pt idx="6">
                  <c:v>5376</c:v>
                </c:pt>
                <c:pt idx="9">
                  <c:v>5621</c:v>
                </c:pt>
                <c:pt idx="12">
                  <c:v>5030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72</c:v>
                </c:pt>
                <c:pt idx="3">
                  <c:v>64</c:v>
                </c:pt>
                <c:pt idx="6">
                  <c:v>57</c:v>
                </c:pt>
                <c:pt idx="9">
                  <c:v>89</c:v>
                </c:pt>
                <c:pt idx="12">
                  <c:v>71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9014</c:v>
                </c:pt>
                <c:pt idx="3">
                  <c:v>8159</c:v>
                </c:pt>
                <c:pt idx="6">
                  <c:v>6972</c:v>
                </c:pt>
                <c:pt idx="9">
                  <c:v>5753</c:v>
                </c:pt>
                <c:pt idx="12">
                  <c:v>4638</c:v>
                </c:pt>
              </c:numCache>
            </c:numRef>
          </c:val>
        </c:ser>
        <c:dLbls>
          <c:showLegendKey val="0"/>
          <c:showVal val="0"/>
          <c:showCatName val="0"/>
          <c:showSerName val="0"/>
          <c:showPercent val="0"/>
          <c:showBubbleSize val="0"/>
        </c:dLbls>
        <c:gapWidth val="100"/>
        <c:overlap val="100"/>
        <c:axId val="126074240"/>
        <c:axId val="126084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1437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6074240"/>
        <c:axId val="126084608"/>
      </c:lineChart>
      <c:catAx>
        <c:axId val="12607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084608"/>
        <c:crosses val="autoZero"/>
        <c:auto val="1"/>
        <c:lblAlgn val="ctr"/>
        <c:lblOffset val="100"/>
        <c:tickLblSkip val="1"/>
        <c:tickMarkSkip val="1"/>
        <c:noMultiLvlLbl val="0"/>
      </c:catAx>
      <c:valAx>
        <c:axId val="12608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7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2681216"/>
        <c:axId val="125849600"/>
      </c:scatterChart>
      <c:valAx>
        <c:axId val="122681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849600"/>
        <c:crosses val="autoZero"/>
        <c:crossBetween val="midCat"/>
      </c:valAx>
      <c:valAx>
        <c:axId val="1258496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68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c:v>
                </c:pt>
                <c:pt idx="1">
                  <c:v>10</c:v>
                </c:pt>
                <c:pt idx="2">
                  <c:v>7.8</c:v>
                </c:pt>
                <c:pt idx="3">
                  <c:v>5.8</c:v>
                </c:pt>
                <c:pt idx="4">
                  <c:v>3.5</c:v>
                </c:pt>
              </c:numCache>
            </c:numRef>
          </c:xVal>
          <c:yVal>
            <c:numRef>
              <c:f>公会計指標分析・財政指標組合せ分析表!$K$73:$O$73</c:f>
              <c:numCache>
                <c:formatCode>#,##0.0;"▲ "#,##0.0</c:formatCode>
                <c:ptCount val="5"/>
                <c:pt idx="0">
                  <c:v>26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125384192"/>
        <c:axId val="125385728"/>
      </c:scatterChart>
      <c:valAx>
        <c:axId val="125384192"/>
        <c:scaling>
          <c:orientation val="minMax"/>
          <c:max val="13.4"/>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385728"/>
        <c:crosses val="autoZero"/>
        <c:crossBetween val="midCat"/>
      </c:valAx>
      <c:valAx>
        <c:axId val="125385728"/>
        <c:scaling>
          <c:orientation val="minMax"/>
          <c:max val="40"/>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3841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実質公債費比率の分子となる元利償還金の額は、新規の地方債の発行を抑制したり、これまでも続けてきた繰上償還を実施してきたことにより、</a:t>
          </a:r>
          <a:r>
            <a:rPr lang="ja-JP" altLang="en-US" sz="1100" b="0" i="0" baseline="0">
              <a:solidFill>
                <a:schemeClr val="dk1"/>
              </a:solidFill>
              <a:effectLst/>
              <a:latin typeface="+mn-lt"/>
              <a:ea typeface="+mn-ea"/>
              <a:cs typeface="+mn-cs"/>
            </a:rPr>
            <a:t>算入公債費を上回る状況となった。</a:t>
          </a:r>
          <a:endParaRPr lang="ja-JP" altLang="ja-JP" sz="1400">
            <a:effectLst/>
          </a:endParaRPr>
        </a:p>
        <a:p>
          <a:pPr rtl="0"/>
          <a:r>
            <a:rPr lang="ja-JP" altLang="ja-JP" sz="1100" b="0" i="0" baseline="0">
              <a:solidFill>
                <a:schemeClr val="dk1"/>
              </a:solidFill>
              <a:effectLst/>
              <a:latin typeface="+mn-lt"/>
              <a:ea typeface="+mn-ea"/>
              <a:cs typeface="+mn-cs"/>
            </a:rPr>
            <a:t>これに対し、公営企業に対する繰入金は、合併後も引き続き事業を展開している簡易水道・下水道事業への公債費</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分として繰出</a:t>
          </a:r>
          <a:r>
            <a:rPr lang="ja-JP" altLang="en-US" sz="1100" b="0" i="0" baseline="0">
              <a:solidFill>
                <a:schemeClr val="dk1"/>
              </a:solidFill>
              <a:effectLst/>
              <a:latin typeface="+mn-lt"/>
              <a:ea typeface="+mn-ea"/>
              <a:cs typeface="+mn-cs"/>
            </a:rPr>
            <a:t>額</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年々</a:t>
          </a:r>
          <a:r>
            <a:rPr lang="ja-JP" altLang="ja-JP" sz="1100" b="0" i="0" baseline="0">
              <a:solidFill>
                <a:schemeClr val="dk1"/>
              </a:solidFill>
              <a:effectLst/>
              <a:latin typeface="+mn-lt"/>
              <a:ea typeface="+mn-ea"/>
              <a:cs typeface="+mn-cs"/>
            </a:rPr>
            <a:t>増加傾向</a:t>
          </a:r>
          <a:r>
            <a:rPr lang="ja-JP" altLang="en-US" sz="1100" b="0" i="0" baseline="0">
              <a:solidFill>
                <a:schemeClr val="dk1"/>
              </a:solidFill>
              <a:effectLst/>
              <a:latin typeface="+mn-lt"/>
              <a:ea typeface="+mn-ea"/>
              <a:cs typeface="+mn-cs"/>
            </a:rPr>
            <a:t>となってきており、今後も増加することが予想されることから適正な債務管理に努めていきたい</a:t>
          </a:r>
          <a:r>
            <a:rPr lang="ja-JP" altLang="ja-JP" sz="1100" b="0" i="0" baseline="0">
              <a:solidFill>
                <a:schemeClr val="dk1"/>
              </a:solidFill>
              <a:effectLst/>
              <a:latin typeface="+mn-lt"/>
              <a:ea typeface="+mn-ea"/>
              <a:cs typeface="+mn-cs"/>
            </a:rPr>
            <a:t>。</a:t>
          </a:r>
        </a:p>
        <a:p>
          <a:pPr rtl="0"/>
          <a:r>
            <a:rPr lang="ja-JP" altLang="ja-JP" sz="1100" b="0" i="0" baseline="0">
              <a:solidFill>
                <a:schemeClr val="dk1"/>
              </a:solidFill>
              <a:effectLst/>
              <a:latin typeface="+mn-lt"/>
              <a:ea typeface="+mn-ea"/>
              <a:cs typeface="+mn-cs"/>
            </a:rPr>
            <a:t>また、一部事務組合</a:t>
          </a:r>
          <a:r>
            <a:rPr lang="ja-JP" altLang="en-US" sz="1100" b="0" i="0" baseline="0">
              <a:solidFill>
                <a:schemeClr val="dk1"/>
              </a:solidFill>
              <a:effectLst/>
              <a:latin typeface="+mn-lt"/>
              <a:ea typeface="+mn-ea"/>
              <a:cs typeface="+mn-cs"/>
            </a:rPr>
            <a:t>として飯富病院、</a:t>
          </a:r>
          <a:r>
            <a:rPr lang="ja-JP" altLang="ja-JP" sz="1100" b="0" i="0" baseline="0">
              <a:solidFill>
                <a:schemeClr val="dk1"/>
              </a:solidFill>
              <a:effectLst/>
              <a:latin typeface="+mn-lt"/>
              <a:ea typeface="+mn-ea"/>
              <a:cs typeface="+mn-cs"/>
            </a:rPr>
            <a:t>峡南衛生組合、</a:t>
          </a:r>
          <a:r>
            <a:rPr lang="ja-JP" altLang="en-US" sz="1100" b="0" i="0" baseline="0">
              <a:solidFill>
                <a:schemeClr val="dk1"/>
              </a:solidFill>
              <a:effectLst/>
              <a:latin typeface="+mn-lt"/>
              <a:ea typeface="+mn-ea"/>
              <a:cs typeface="+mn-cs"/>
            </a:rPr>
            <a:t>峡南広域行政組合の構成</a:t>
          </a:r>
          <a:r>
            <a:rPr lang="ja-JP" altLang="ja-JP" sz="1100" b="0" i="0" baseline="0">
              <a:solidFill>
                <a:schemeClr val="dk1"/>
              </a:solidFill>
              <a:effectLst/>
              <a:latin typeface="+mn-lt"/>
              <a:ea typeface="+mn-ea"/>
              <a:cs typeface="+mn-cs"/>
            </a:rPr>
            <a:t>下</a:t>
          </a:r>
          <a:r>
            <a:rPr lang="ja-JP" altLang="en-US" sz="1100" b="0" i="0" baseline="0">
              <a:solidFill>
                <a:schemeClr val="dk1"/>
              </a:solidFill>
              <a:effectLst/>
              <a:latin typeface="+mn-lt"/>
              <a:ea typeface="+mn-ea"/>
              <a:cs typeface="+mn-cs"/>
            </a:rPr>
            <a:t>にあり、施設整備、</a:t>
          </a:r>
          <a:r>
            <a:rPr lang="ja-JP" altLang="ja-JP" sz="1100" b="0" i="0" baseline="0">
              <a:solidFill>
                <a:schemeClr val="dk1"/>
              </a:solidFill>
              <a:effectLst/>
              <a:latin typeface="+mn-lt"/>
              <a:ea typeface="+mn-ea"/>
              <a:cs typeface="+mn-cs"/>
            </a:rPr>
            <a:t>設備更新など</a:t>
          </a:r>
          <a:r>
            <a:rPr lang="ja-JP" altLang="en-US" sz="1100" b="0" i="0" baseline="0">
              <a:solidFill>
                <a:schemeClr val="dk1"/>
              </a:solidFill>
              <a:effectLst/>
              <a:latin typeface="+mn-lt"/>
              <a:ea typeface="+mn-ea"/>
              <a:cs typeface="+mn-cs"/>
            </a:rPr>
            <a:t>将来的な</a:t>
          </a:r>
          <a:r>
            <a:rPr lang="ja-JP" altLang="ja-JP" sz="1100" b="0" i="0" baseline="0">
              <a:solidFill>
                <a:schemeClr val="dk1"/>
              </a:solidFill>
              <a:effectLst/>
              <a:latin typeface="+mn-lt"/>
              <a:ea typeface="+mn-ea"/>
              <a:cs typeface="+mn-cs"/>
            </a:rPr>
            <a:t>負担増加</a:t>
          </a:r>
          <a:r>
            <a:rPr lang="ja-JP" altLang="en-US" sz="1100" b="0" i="0" baseline="0">
              <a:solidFill>
                <a:schemeClr val="dk1"/>
              </a:solidFill>
              <a:effectLst/>
              <a:latin typeface="+mn-lt"/>
              <a:ea typeface="+mn-ea"/>
              <a:cs typeface="+mn-cs"/>
            </a:rPr>
            <a:t>要素</a:t>
          </a:r>
          <a:r>
            <a:rPr lang="ja-JP" altLang="ja-JP" sz="1100" b="0" i="0" baseline="0">
              <a:solidFill>
                <a:schemeClr val="dk1"/>
              </a:solidFill>
              <a:effectLst/>
              <a:latin typeface="+mn-lt"/>
              <a:ea typeface="+mn-ea"/>
              <a:cs typeface="+mn-cs"/>
            </a:rPr>
            <a:t>も懸念されることから、弾力性を保ちつつ対応することが重要と考えている。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将来負担比率の分子の中で一番大きな額である地方債の現在高は、地方債の発行抑制、継続的な繰上償還を続けてきたことにより、年々下降してきている。</a:t>
          </a:r>
          <a:endParaRPr lang="ja-JP" altLang="ja-JP" sz="1400">
            <a:effectLst/>
          </a:endParaRPr>
        </a:p>
        <a:p>
          <a:pPr rtl="0"/>
          <a:r>
            <a:rPr lang="ja-JP" altLang="ja-JP" sz="1100" b="0" i="0" baseline="0">
              <a:solidFill>
                <a:schemeClr val="dk1"/>
              </a:solidFill>
              <a:effectLst/>
              <a:latin typeface="+mn-lt"/>
              <a:ea typeface="+mn-ea"/>
              <a:cs typeface="+mn-cs"/>
            </a:rPr>
            <a:t>充当可能財源等である基準財政需要額算入見込額は少しづつ下がっているが、充当可能基金については、年度末の剰余財源を考慮しながら積立を行ってきたことなどにより増額となってきている。</a:t>
          </a:r>
          <a:endParaRPr lang="ja-JP" altLang="ja-JP" sz="1400">
            <a:effectLst/>
          </a:endParaRPr>
        </a:p>
        <a:p>
          <a:r>
            <a:rPr lang="ja-JP" altLang="ja-JP" sz="1100" b="0" i="0" baseline="0">
              <a:solidFill>
                <a:schemeClr val="dk1"/>
              </a:solidFill>
              <a:effectLst/>
              <a:latin typeface="+mn-lt"/>
              <a:ea typeface="+mn-ea"/>
              <a:cs typeface="+mn-cs"/>
            </a:rPr>
            <a:t>これにより、将来負担比率の分子の額も、過去最低の額となり、平成２６年度については、将来負担比率が過去最高のマイナスとなった。</a:t>
          </a:r>
          <a:endParaRPr lang="ja-JP" altLang="ja-JP" sz="1400">
            <a:effectLst/>
          </a:endParaRPr>
        </a:p>
        <a:p>
          <a:pPr rtl="0"/>
          <a:r>
            <a:rPr lang="ja-JP" altLang="ja-JP" sz="1100" b="0" i="0" baseline="0">
              <a:solidFill>
                <a:schemeClr val="dk1"/>
              </a:solidFill>
              <a:effectLst/>
              <a:latin typeface="+mn-lt"/>
              <a:ea typeface="+mn-ea"/>
              <a:cs typeface="+mn-cs"/>
            </a:rPr>
            <a:t>　しかし、公営企業債等への繰出金については、合併以降も引き続き事業を展開してきた簡易水道事業・下水道事業の公債費分の増加が見込まれるため、今後は上昇に転じることが予想される。</a:t>
          </a:r>
          <a:endParaRPr lang="ja-JP" altLang="ja-JP" sz="1400">
            <a:effectLst/>
          </a:endParaRPr>
        </a:p>
        <a:p>
          <a:r>
            <a:rPr kumimoji="1" lang="ja-JP" altLang="ja-JP" sz="1100">
              <a:solidFill>
                <a:schemeClr val="dk1"/>
              </a:solidFill>
              <a:effectLst/>
              <a:latin typeface="+mn-lt"/>
              <a:ea typeface="+mn-ea"/>
              <a:cs typeface="+mn-cs"/>
            </a:rPr>
            <a:t>将来にわたる負担軽減のため、必要な財政機能をフルに活用しつつ財政規律の徹底と必要な施策への予算配分の重点化など財政健全化に向けた取り組みを継続していく。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
9,386,423
8,440,461
930,096
6,581,755
4,638,103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
9,386,423
8,440,461
930,096
6,581,755
4,638,103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
9,386,423
8,440,461
930,096
6,581,755
4,638,103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
9,386,423
8,440,461
930,096
6,581,755
4,638,103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100" baseline="0">
              <a:latin typeface="ＭＳ Ｐゴシック"/>
            </a:rPr>
            <a:t>本町の類似団体における財政力指数は全国平均を</a:t>
          </a:r>
          <a:r>
            <a:rPr kumimoji="1" lang="en-US" altLang="ja-JP" sz="1100" baseline="0">
              <a:latin typeface="ＭＳ Ｐゴシック"/>
            </a:rPr>
            <a:t>0.22</a:t>
          </a:r>
          <a:r>
            <a:rPr kumimoji="1" lang="ja-JP" altLang="en-US" sz="1100" baseline="0">
              <a:latin typeface="ＭＳ Ｐゴシック"/>
            </a:rPr>
            <a:t>ﾎﾟｲﾝﾄ山梨県平均を</a:t>
          </a:r>
          <a:r>
            <a:rPr kumimoji="1" lang="en-US" altLang="ja-JP" sz="1100" baseline="0">
              <a:latin typeface="ＭＳ Ｐゴシック"/>
            </a:rPr>
            <a:t>0.27</a:t>
          </a:r>
          <a:r>
            <a:rPr kumimoji="1" lang="ja-JP" altLang="en-US" sz="1100" baseline="0">
              <a:latin typeface="ＭＳ Ｐゴシック"/>
            </a:rPr>
            <a:t>ﾎﾟｲﾝﾄ下回る状況で類似団体においても</a:t>
          </a:r>
          <a:r>
            <a:rPr kumimoji="1" lang="en-US" altLang="ja-JP" sz="1100" baseline="0">
              <a:latin typeface="ＭＳ Ｐゴシック"/>
            </a:rPr>
            <a:t>45</a:t>
          </a:r>
          <a:r>
            <a:rPr kumimoji="1" lang="ja-JP" altLang="en-US" sz="1100" baseline="0">
              <a:latin typeface="ＭＳ Ｐゴシック"/>
            </a:rPr>
            <a:t>団体中</a:t>
          </a:r>
          <a:r>
            <a:rPr kumimoji="1" lang="en-US" altLang="ja-JP" sz="1100" baseline="0">
              <a:latin typeface="ＭＳ Ｐゴシック"/>
            </a:rPr>
            <a:t>38</a:t>
          </a:r>
          <a:r>
            <a:rPr kumimoji="1" lang="ja-JP" altLang="en-US" sz="1100" baseline="0">
              <a:latin typeface="ＭＳ Ｐゴシック"/>
            </a:rPr>
            <a:t>位となっている。</a:t>
          </a:r>
          <a:endParaRPr kumimoji="1" lang="en-US" altLang="ja-JP" sz="1100" baseline="0">
            <a:latin typeface="ＭＳ Ｐゴシック"/>
          </a:endParaRPr>
        </a:p>
        <a:p>
          <a:r>
            <a:rPr kumimoji="1" lang="ja-JP" altLang="en-US" sz="1100" baseline="0">
              <a:latin typeface="ＭＳ Ｐゴシック"/>
            </a:rPr>
            <a:t>　主たる要因として、人口減少に伴う少子高齢化が進み、過疎化により各種税目が減少傾向が続いてることが考えられる。</a:t>
          </a:r>
          <a:endParaRPr kumimoji="1" lang="en-US" altLang="ja-JP" sz="1100" baseline="0">
            <a:latin typeface="ＭＳ Ｐゴシック"/>
          </a:endParaRPr>
        </a:p>
        <a:p>
          <a:r>
            <a:rPr kumimoji="1" lang="ja-JP" altLang="en-US" sz="1100" baseline="0">
              <a:latin typeface="ＭＳ Ｐゴシック"/>
            </a:rPr>
            <a:t>　今後は交流人口の増加や子育て施策などの充実を目指し、「まち・ひと・しごと創生事業」を基軸とし、積極的な行政運営を進め併せてコンパクトな行政推進を図りつつ財政力向上へと推進していく。</a:t>
          </a:r>
          <a:endParaRPr kumimoji="1" lang="ja-JP" altLang="en-US"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152702</xdr:rowOff>
    </xdr:from>
    <xdr:to>
      <xdr:col>7</xdr:col>
      <xdr:colOff>152400</xdr:colOff>
      <xdr:row>43</xdr:row>
      <xdr:rowOff>152702</xdr:rowOff>
    </xdr:to>
    <xdr:cxnSp macro="">
      <xdr:nvCxnSpPr>
        <xdr:cNvPr id="69" name="直線コネクタ 68"/>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152702</xdr:rowOff>
    </xdr:from>
    <xdr:to>
      <xdr:col>6</xdr:col>
      <xdr:colOff>0</xdr:colOff>
      <xdr:row>43</xdr:row>
      <xdr:rowOff>152702</xdr:rowOff>
    </xdr:to>
    <xdr:cxnSp macro="">
      <xdr:nvCxnSpPr>
        <xdr:cNvPr id="72" name="直線コネクタ 71"/>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152702</xdr:rowOff>
    </xdr:from>
    <xdr:to>
      <xdr:col>4</xdr:col>
      <xdr:colOff>482600</xdr:colOff>
      <xdr:row>43</xdr:row>
      <xdr:rowOff>164193</xdr:rowOff>
    </xdr:to>
    <xdr:cxnSp macro="">
      <xdr:nvCxnSpPr>
        <xdr:cNvPr id="75" name="直線コネクタ 74"/>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152702</xdr:rowOff>
    </xdr:from>
    <xdr:to>
      <xdr:col>3</xdr:col>
      <xdr:colOff>279400</xdr:colOff>
      <xdr:row>43</xdr:row>
      <xdr:rowOff>164193</xdr:rowOff>
    </xdr:to>
    <xdr:cxnSp macro="">
      <xdr:nvCxnSpPr>
        <xdr:cNvPr id="78" name="直線コネクタ 77"/>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101902</xdr:rowOff>
    </xdr:from>
    <xdr:to>
      <xdr:col>7</xdr:col>
      <xdr:colOff>203200</xdr:colOff>
      <xdr:row>44</xdr:row>
      <xdr:rowOff>32052</xdr:rowOff>
    </xdr:to>
    <xdr:sp macro="" textlink="">
      <xdr:nvSpPr>
        <xdr:cNvPr id="88" name="円/楕円 87"/>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169229</xdr:rowOff>
    </xdr:from>
    <xdr:ext cx="762000" cy="259045"/>
    <xdr:sp macro="" textlink="">
      <xdr:nvSpPr>
        <xdr:cNvPr id="89"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101902</xdr:rowOff>
    </xdr:from>
    <xdr:to>
      <xdr:col>6</xdr:col>
      <xdr:colOff>50800</xdr:colOff>
      <xdr:row>44</xdr:row>
      <xdr:rowOff>32052</xdr:rowOff>
    </xdr:to>
    <xdr:sp macro="" textlink="">
      <xdr:nvSpPr>
        <xdr:cNvPr id="90" name="円/楕円 89"/>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16829</xdr:rowOff>
    </xdr:from>
    <xdr:ext cx="736600" cy="259045"/>
    <xdr:sp macro="" textlink="">
      <xdr:nvSpPr>
        <xdr:cNvPr id="91" name="テキスト ボックス 90"/>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101902</xdr:rowOff>
    </xdr:from>
    <xdr:to>
      <xdr:col>4</xdr:col>
      <xdr:colOff>533400</xdr:colOff>
      <xdr:row>44</xdr:row>
      <xdr:rowOff>32052</xdr:rowOff>
    </xdr:to>
    <xdr:sp macro="" textlink="">
      <xdr:nvSpPr>
        <xdr:cNvPr id="92" name="円/楕円 91"/>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16829</xdr:rowOff>
    </xdr:from>
    <xdr:ext cx="762000" cy="259045"/>
    <xdr:sp macro="" textlink="">
      <xdr:nvSpPr>
        <xdr:cNvPr id="93" name="テキスト ボックス 92"/>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101902</xdr:rowOff>
    </xdr:from>
    <xdr:to>
      <xdr:col>2</xdr:col>
      <xdr:colOff>127000</xdr:colOff>
      <xdr:row>44</xdr:row>
      <xdr:rowOff>32052</xdr:rowOff>
    </xdr:to>
    <xdr:sp macro="" textlink="">
      <xdr:nvSpPr>
        <xdr:cNvPr id="96" name="円/楕円 95"/>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16829</xdr:rowOff>
    </xdr:from>
    <xdr:ext cx="762000" cy="259045"/>
    <xdr:sp macro="" textlink="">
      <xdr:nvSpPr>
        <xdr:cNvPr id="97" name="テキスト ボックス 96"/>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経常収支比率</a:t>
          </a:r>
          <a:r>
            <a:rPr kumimoji="1" lang="ja-JP" altLang="ja-JP" sz="1100" baseline="0">
              <a:solidFill>
                <a:schemeClr val="dk1"/>
              </a:solidFill>
              <a:effectLst/>
              <a:latin typeface="+mn-lt"/>
              <a:ea typeface="+mn-ea"/>
              <a:cs typeface="+mn-cs"/>
            </a:rPr>
            <a:t>は全国平均を</a:t>
          </a:r>
          <a:r>
            <a:rPr kumimoji="1" lang="en-US" altLang="ja-JP" sz="1100" baseline="0">
              <a:solidFill>
                <a:schemeClr val="dk1"/>
              </a:solidFill>
              <a:effectLst/>
              <a:latin typeface="+mn-lt"/>
              <a:ea typeface="+mn-ea"/>
              <a:cs typeface="+mn-cs"/>
            </a:rPr>
            <a:t>20.6</a:t>
          </a:r>
          <a:r>
            <a:rPr kumimoji="1" lang="ja-JP" altLang="ja-JP" sz="1100" baseline="0">
              <a:solidFill>
                <a:schemeClr val="dk1"/>
              </a:solidFill>
              <a:effectLst/>
              <a:latin typeface="+mn-lt"/>
              <a:ea typeface="+mn-ea"/>
              <a:cs typeface="+mn-cs"/>
            </a:rPr>
            <a:t>ﾎﾟｲﾝﾄ山梨県平均を</a:t>
          </a:r>
          <a:r>
            <a:rPr kumimoji="1" lang="en-US" altLang="ja-JP" sz="1100" baseline="0">
              <a:solidFill>
                <a:schemeClr val="dk1"/>
              </a:solidFill>
              <a:effectLst/>
              <a:latin typeface="+mn-lt"/>
              <a:ea typeface="+mn-ea"/>
              <a:cs typeface="+mn-cs"/>
            </a:rPr>
            <a:t>14.40.</a:t>
          </a:r>
          <a:r>
            <a:rPr kumimoji="1" lang="ja-JP" altLang="ja-JP" sz="1100" baseline="0">
              <a:solidFill>
                <a:schemeClr val="dk1"/>
              </a:solidFill>
              <a:effectLst/>
              <a:latin typeface="+mn-lt"/>
              <a:ea typeface="+mn-ea"/>
              <a:cs typeface="+mn-cs"/>
            </a:rPr>
            <a:t>ﾎﾟｲﾝﾄ下回る状況で類似団体においても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位とな</a:t>
          </a:r>
          <a:r>
            <a:rPr kumimoji="1" lang="ja-JP" altLang="en-US" sz="1100" baseline="0">
              <a:solidFill>
                <a:schemeClr val="dk1"/>
              </a:solidFill>
              <a:effectLst/>
              <a:latin typeface="+mn-lt"/>
              <a:ea typeface="+mn-ea"/>
              <a:cs typeface="+mn-cs"/>
            </a:rPr>
            <a:t>り柔軟な財政運営が図られている</a:t>
          </a:r>
          <a:r>
            <a:rPr kumimoji="1" lang="ja-JP" altLang="ja-JP"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16</a:t>
          </a:r>
          <a:r>
            <a:rPr kumimoji="1" lang="ja-JP" altLang="en-US" sz="1100" baseline="0">
              <a:solidFill>
                <a:schemeClr val="dk1"/>
              </a:solidFill>
              <a:effectLst/>
              <a:latin typeface="+mn-lt"/>
              <a:ea typeface="+mn-ea"/>
              <a:cs typeface="+mn-cs"/>
            </a:rPr>
            <a:t>年に町村合併によりスタートし、行政改革を中心に様々な行政運営を見直すと伴に地方債の抑制や既存地方債の計画的な償還などにより年々弾力性を増した財政構造改革が身を結んだ結果と分析している。</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今後もこうした状況を維持しつつ、事業重点化などを進め、財政構造の弾力性の確保し、町政運営に努めていく。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98044</xdr:rowOff>
    </xdr:from>
    <xdr:to>
      <xdr:col>7</xdr:col>
      <xdr:colOff>152400</xdr:colOff>
      <xdr:row>59</xdr:row>
      <xdr:rowOff>167894</xdr:rowOff>
    </xdr:to>
    <xdr:cxnSp macro="">
      <xdr:nvCxnSpPr>
        <xdr:cNvPr id="130" name="直線コネクタ 129"/>
        <xdr:cNvCxnSpPr/>
      </xdr:nvCxnSpPr>
      <xdr:spPr>
        <a:xfrm flipV="1">
          <a:off x="4114800" y="1004214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5041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66548</xdr:rowOff>
    </xdr:from>
    <xdr:to>
      <xdr:col>6</xdr:col>
      <xdr:colOff>0</xdr:colOff>
      <xdr:row>59</xdr:row>
      <xdr:rowOff>167894</xdr:rowOff>
    </xdr:to>
    <xdr:cxnSp macro="">
      <xdr:nvCxnSpPr>
        <xdr:cNvPr id="133" name="直線コネクタ 132"/>
        <xdr:cNvCxnSpPr/>
      </xdr:nvCxnSpPr>
      <xdr:spPr>
        <a:xfrm>
          <a:off x="3225800" y="101820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35" name="テキスト ボックス 134"/>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66548</xdr:rowOff>
    </xdr:from>
    <xdr:to>
      <xdr:col>4</xdr:col>
      <xdr:colOff>482600</xdr:colOff>
      <xdr:row>59</xdr:row>
      <xdr:rowOff>114808</xdr:rowOff>
    </xdr:to>
    <xdr:cxnSp macro="">
      <xdr:nvCxnSpPr>
        <xdr:cNvPr id="136" name="直線コネクタ 135"/>
        <xdr:cNvCxnSpPr/>
      </xdr:nvCxnSpPr>
      <xdr:spPr>
        <a:xfrm flipV="1">
          <a:off x="2336800" y="101820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38" name="テキスト ボックス 137"/>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114808</xdr:rowOff>
    </xdr:from>
    <xdr:to>
      <xdr:col>3</xdr:col>
      <xdr:colOff>279400</xdr:colOff>
      <xdr:row>60</xdr:row>
      <xdr:rowOff>39878</xdr:rowOff>
    </xdr:to>
    <xdr:cxnSp macro="">
      <xdr:nvCxnSpPr>
        <xdr:cNvPr id="139" name="直線コネクタ 138"/>
        <xdr:cNvCxnSpPr/>
      </xdr:nvCxnSpPr>
      <xdr:spPr>
        <a:xfrm flipV="1">
          <a:off x="1447800" y="102303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1" name="テキスト ボックス 140"/>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82313</xdr:rowOff>
    </xdr:from>
    <xdr:ext cx="762000" cy="259045"/>
    <xdr:sp macro="" textlink="">
      <xdr:nvSpPr>
        <xdr:cNvPr id="143" name="テキスト ボックス 142"/>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58</xdr:row>
      <xdr:rowOff>47244</xdr:rowOff>
    </xdr:from>
    <xdr:to>
      <xdr:col>7</xdr:col>
      <xdr:colOff>203200</xdr:colOff>
      <xdr:row>58</xdr:row>
      <xdr:rowOff>148844</xdr:rowOff>
    </xdr:to>
    <xdr:sp macro="" textlink="">
      <xdr:nvSpPr>
        <xdr:cNvPr id="149" name="円/楕円 148"/>
        <xdr:cNvSpPr/>
      </xdr:nvSpPr>
      <xdr:spPr>
        <a:xfrm>
          <a:off x="49022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139971</xdr:rowOff>
    </xdr:from>
    <xdr:ext cx="762000" cy="259045"/>
    <xdr:sp macro="" textlink="">
      <xdr:nvSpPr>
        <xdr:cNvPr id="150" name="財政構造の弾力性該当値テキスト"/>
        <xdr:cNvSpPr txBox="1"/>
      </xdr:nvSpPr>
      <xdr:spPr>
        <a:xfrm>
          <a:off x="5041900" y="991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117094</xdr:rowOff>
    </xdr:from>
    <xdr:to>
      <xdr:col>6</xdr:col>
      <xdr:colOff>50800</xdr:colOff>
      <xdr:row>60</xdr:row>
      <xdr:rowOff>47244</xdr:rowOff>
    </xdr:to>
    <xdr:sp macro="" textlink="">
      <xdr:nvSpPr>
        <xdr:cNvPr id="151" name="円/楕円 150"/>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57421</xdr:rowOff>
    </xdr:from>
    <xdr:ext cx="736600" cy="259045"/>
    <xdr:sp macro="" textlink="">
      <xdr:nvSpPr>
        <xdr:cNvPr id="152" name="テキスト ボックス 151"/>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15748</xdr:rowOff>
    </xdr:from>
    <xdr:to>
      <xdr:col>4</xdr:col>
      <xdr:colOff>533400</xdr:colOff>
      <xdr:row>59</xdr:row>
      <xdr:rowOff>117348</xdr:rowOff>
    </xdr:to>
    <xdr:sp macro="" textlink="">
      <xdr:nvSpPr>
        <xdr:cNvPr id="153" name="円/楕円 152"/>
        <xdr:cNvSpPr/>
      </xdr:nvSpPr>
      <xdr:spPr>
        <a:xfrm>
          <a:off x="3175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127525</xdr:rowOff>
    </xdr:from>
    <xdr:ext cx="762000" cy="259045"/>
    <xdr:sp macro="" textlink="">
      <xdr:nvSpPr>
        <xdr:cNvPr id="154" name="テキスト ボックス 153"/>
        <xdr:cNvSpPr txBox="1"/>
      </xdr:nvSpPr>
      <xdr:spPr>
        <a:xfrm>
          <a:off x="2844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64008</xdr:rowOff>
    </xdr:from>
    <xdr:to>
      <xdr:col>3</xdr:col>
      <xdr:colOff>330200</xdr:colOff>
      <xdr:row>59</xdr:row>
      <xdr:rowOff>165608</xdr:rowOff>
    </xdr:to>
    <xdr:sp macro="" textlink="">
      <xdr:nvSpPr>
        <xdr:cNvPr id="155" name="円/楕円 154"/>
        <xdr:cNvSpPr/>
      </xdr:nvSpPr>
      <xdr:spPr>
        <a:xfrm>
          <a:off x="2286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4335</xdr:rowOff>
    </xdr:from>
    <xdr:ext cx="762000" cy="259045"/>
    <xdr:sp macro="" textlink="">
      <xdr:nvSpPr>
        <xdr:cNvPr id="156" name="テキスト ボックス 155"/>
        <xdr:cNvSpPr txBox="1"/>
      </xdr:nvSpPr>
      <xdr:spPr>
        <a:xfrm>
          <a:off x="1955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160528</xdr:rowOff>
    </xdr:from>
    <xdr:to>
      <xdr:col>2</xdr:col>
      <xdr:colOff>127000</xdr:colOff>
      <xdr:row>60</xdr:row>
      <xdr:rowOff>90678</xdr:rowOff>
    </xdr:to>
    <xdr:sp macro="" textlink="">
      <xdr:nvSpPr>
        <xdr:cNvPr id="157" name="円/楕円 156"/>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100855</xdr:rowOff>
    </xdr:from>
    <xdr:ext cx="762000" cy="259045"/>
    <xdr:sp macro="" textlink="">
      <xdr:nvSpPr>
        <xdr:cNvPr id="158" name="テキスト ボックス 157"/>
        <xdr:cNvSpPr txBox="1"/>
      </xdr:nvSpPr>
      <xdr:spPr>
        <a:xfrm>
          <a:off x="1066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[186,034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本町の類似団体における</a:t>
          </a:r>
          <a:r>
            <a:rPr kumimoji="1" lang="ja-JP" altLang="en-US" sz="1100" baseline="0">
              <a:solidFill>
                <a:schemeClr val="dk1"/>
              </a:solidFill>
              <a:effectLst/>
              <a:latin typeface="+mn-lt"/>
              <a:ea typeface="+mn-ea"/>
              <a:cs typeface="+mn-cs"/>
            </a:rPr>
            <a:t>人口１人当たりの人件費・物件費</a:t>
          </a:r>
          <a:r>
            <a:rPr kumimoji="1" lang="ja-JP" altLang="ja-JP" sz="1100" baseline="0">
              <a:solidFill>
                <a:schemeClr val="dk1"/>
              </a:solidFill>
              <a:effectLst/>
              <a:latin typeface="+mn-lt"/>
              <a:ea typeface="+mn-ea"/>
              <a:cs typeface="+mn-cs"/>
            </a:rPr>
            <a:t>は全国平均</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山梨県平均を</a:t>
          </a:r>
          <a:r>
            <a:rPr kumimoji="1" lang="ja-JP" altLang="en-US" sz="1100" baseline="0">
              <a:solidFill>
                <a:schemeClr val="dk1"/>
              </a:solidFill>
              <a:effectLst/>
              <a:latin typeface="+mn-lt"/>
              <a:ea typeface="+mn-ea"/>
              <a:cs typeface="+mn-cs"/>
            </a:rPr>
            <a:t>大きく上回り、</a:t>
          </a:r>
          <a:r>
            <a:rPr kumimoji="1" lang="ja-JP" altLang="ja-JP" sz="1100" baseline="0">
              <a:solidFill>
                <a:schemeClr val="dk1"/>
              </a:solidFill>
              <a:effectLst/>
              <a:latin typeface="+mn-lt"/>
              <a:ea typeface="+mn-ea"/>
              <a:cs typeface="+mn-cs"/>
            </a:rPr>
            <a:t>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33</a:t>
          </a:r>
          <a:r>
            <a:rPr kumimoji="1" lang="ja-JP" altLang="ja-JP" sz="1100" baseline="0">
              <a:solidFill>
                <a:schemeClr val="dk1"/>
              </a:solidFill>
              <a:effectLst/>
              <a:latin typeface="+mn-lt"/>
              <a:ea typeface="+mn-ea"/>
              <a:cs typeface="+mn-cs"/>
            </a:rPr>
            <a:t>位とな</a:t>
          </a:r>
          <a:r>
            <a:rPr kumimoji="1" lang="ja-JP" altLang="en-US" sz="1100" baseline="0">
              <a:solidFill>
                <a:schemeClr val="dk1"/>
              </a:solidFill>
              <a:effectLst/>
              <a:latin typeface="+mn-lt"/>
              <a:ea typeface="+mn-ea"/>
              <a:cs typeface="+mn-cs"/>
            </a:rPr>
            <a:t>っている</a:t>
          </a:r>
          <a:r>
            <a:rPr kumimoji="1" lang="ja-JP" altLang="ja-JP"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こうした状況の要因として、近年本町における人口減少が進んだことで、１人当たりに係る数値が年々上昇しているためと分析している。</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特に人件費については、本町が置かれた地形的、地理的要因により行政範囲が広域であることから組織や人的配置等々の要因により、ある一定規模の職員数を確保していく必要があるためで一人当たりの決算額が上昇している状況にある。</a:t>
          </a:r>
          <a:endParaRPr lang="ja-JP" altLang="ja-JP" sz="1400">
            <a:effectLst/>
          </a:endParaRPr>
        </a:p>
        <a:p>
          <a:r>
            <a:rPr kumimoji="1" lang="ja-JP" altLang="en-US" sz="1300">
              <a:latin typeface="ＭＳ Ｐゴシック"/>
            </a:rPr>
            <a:t>　</a:t>
          </a:r>
          <a:r>
            <a:rPr kumimoji="1" lang="ja-JP" altLang="en-US" sz="1100">
              <a:latin typeface="ＭＳ Ｐゴシック"/>
            </a:rPr>
            <a:t>物件費は年々減少傾向であることから、人件費に関する採用など計画的に進め更なる定員管理の適正化に努めていく。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10533</xdr:rowOff>
    </xdr:from>
    <xdr:to>
      <xdr:col>7</xdr:col>
      <xdr:colOff>152400</xdr:colOff>
      <xdr:row>83</xdr:row>
      <xdr:rowOff>65949</xdr:rowOff>
    </xdr:to>
    <xdr:cxnSp macro="">
      <xdr:nvCxnSpPr>
        <xdr:cNvPr id="191" name="直線コネクタ 190"/>
        <xdr:cNvCxnSpPr/>
      </xdr:nvCxnSpPr>
      <xdr:spPr>
        <a:xfrm>
          <a:off x="4114800" y="14240883"/>
          <a:ext cx="838200" cy="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157776</xdr:rowOff>
    </xdr:from>
    <xdr:to>
      <xdr:col>6</xdr:col>
      <xdr:colOff>0</xdr:colOff>
      <xdr:row>83</xdr:row>
      <xdr:rowOff>10533</xdr:rowOff>
    </xdr:to>
    <xdr:cxnSp macro="">
      <xdr:nvCxnSpPr>
        <xdr:cNvPr id="194" name="直線コネクタ 193"/>
        <xdr:cNvCxnSpPr/>
      </xdr:nvCxnSpPr>
      <xdr:spPr>
        <a:xfrm>
          <a:off x="3225800" y="14216676"/>
          <a:ext cx="8890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148303</xdr:rowOff>
    </xdr:from>
    <xdr:to>
      <xdr:col>4</xdr:col>
      <xdr:colOff>482600</xdr:colOff>
      <xdr:row>82</xdr:row>
      <xdr:rowOff>157776</xdr:rowOff>
    </xdr:to>
    <xdr:cxnSp macro="">
      <xdr:nvCxnSpPr>
        <xdr:cNvPr id="197" name="直線コネクタ 196"/>
        <xdr:cNvCxnSpPr/>
      </xdr:nvCxnSpPr>
      <xdr:spPr>
        <a:xfrm>
          <a:off x="2336800" y="14207203"/>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148303</xdr:rowOff>
    </xdr:from>
    <xdr:to>
      <xdr:col>3</xdr:col>
      <xdr:colOff>279400</xdr:colOff>
      <xdr:row>83</xdr:row>
      <xdr:rowOff>19244</xdr:rowOff>
    </xdr:to>
    <xdr:cxnSp macro="">
      <xdr:nvCxnSpPr>
        <xdr:cNvPr id="200" name="直線コネクタ 199"/>
        <xdr:cNvCxnSpPr/>
      </xdr:nvCxnSpPr>
      <xdr:spPr>
        <a:xfrm flipV="1">
          <a:off x="1447800" y="14207203"/>
          <a:ext cx="889000" cy="4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15149</xdr:rowOff>
    </xdr:from>
    <xdr:to>
      <xdr:col>7</xdr:col>
      <xdr:colOff>203200</xdr:colOff>
      <xdr:row>83</xdr:row>
      <xdr:rowOff>116749</xdr:rowOff>
    </xdr:to>
    <xdr:sp macro="" textlink="">
      <xdr:nvSpPr>
        <xdr:cNvPr id="210" name="円/楕円 209"/>
        <xdr:cNvSpPr/>
      </xdr:nvSpPr>
      <xdr:spPr>
        <a:xfrm>
          <a:off x="4902200" y="142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158676</xdr:rowOff>
    </xdr:from>
    <xdr:ext cx="762000" cy="259045"/>
    <xdr:sp macro="" textlink="">
      <xdr:nvSpPr>
        <xdr:cNvPr id="211" name="人件費・物件費等の状況該当値テキスト"/>
        <xdr:cNvSpPr txBox="1"/>
      </xdr:nvSpPr>
      <xdr:spPr>
        <a:xfrm>
          <a:off x="5041900" y="1421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186,034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131183</xdr:rowOff>
    </xdr:from>
    <xdr:to>
      <xdr:col>6</xdr:col>
      <xdr:colOff>50800</xdr:colOff>
      <xdr:row>83</xdr:row>
      <xdr:rowOff>61333</xdr:rowOff>
    </xdr:to>
    <xdr:sp macro="" textlink="">
      <xdr:nvSpPr>
        <xdr:cNvPr id="212" name="円/楕円 211"/>
        <xdr:cNvSpPr/>
      </xdr:nvSpPr>
      <xdr:spPr>
        <a:xfrm>
          <a:off x="4064000" y="1419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46110</xdr:rowOff>
    </xdr:from>
    <xdr:ext cx="736600" cy="259045"/>
    <xdr:sp macro="" textlink="">
      <xdr:nvSpPr>
        <xdr:cNvPr id="213" name="テキスト ボックス 212"/>
        <xdr:cNvSpPr txBox="1"/>
      </xdr:nvSpPr>
      <xdr:spPr>
        <a:xfrm>
          <a:off x="3733800" y="1427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174,551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106976</xdr:rowOff>
    </xdr:from>
    <xdr:to>
      <xdr:col>4</xdr:col>
      <xdr:colOff>533400</xdr:colOff>
      <xdr:row>83</xdr:row>
      <xdr:rowOff>37126</xdr:rowOff>
    </xdr:to>
    <xdr:sp macro="" textlink="">
      <xdr:nvSpPr>
        <xdr:cNvPr id="214" name="円/楕円 213"/>
        <xdr:cNvSpPr/>
      </xdr:nvSpPr>
      <xdr:spPr>
        <a:xfrm>
          <a:off x="3175000" y="1416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21903</xdr:rowOff>
    </xdr:from>
    <xdr:ext cx="762000" cy="259045"/>
    <xdr:sp macro="" textlink="">
      <xdr:nvSpPr>
        <xdr:cNvPr id="215" name="テキスト ボックス 214"/>
        <xdr:cNvSpPr txBox="1"/>
      </xdr:nvSpPr>
      <xdr:spPr>
        <a:xfrm>
          <a:off x="2844800" y="1425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169,535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97503</xdr:rowOff>
    </xdr:from>
    <xdr:to>
      <xdr:col>3</xdr:col>
      <xdr:colOff>330200</xdr:colOff>
      <xdr:row>83</xdr:row>
      <xdr:rowOff>27653</xdr:rowOff>
    </xdr:to>
    <xdr:sp macro="" textlink="">
      <xdr:nvSpPr>
        <xdr:cNvPr id="216" name="円/楕円 215"/>
        <xdr:cNvSpPr/>
      </xdr:nvSpPr>
      <xdr:spPr>
        <a:xfrm>
          <a:off x="2286000" y="1415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12430</xdr:rowOff>
    </xdr:from>
    <xdr:ext cx="762000" cy="259045"/>
    <xdr:sp macro="" textlink="">
      <xdr:nvSpPr>
        <xdr:cNvPr id="217" name="テキスト ボックス 216"/>
        <xdr:cNvSpPr txBox="1"/>
      </xdr:nvSpPr>
      <xdr:spPr>
        <a:xfrm>
          <a:off x="1955800" y="1424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167,572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139894</xdr:rowOff>
    </xdr:from>
    <xdr:to>
      <xdr:col>2</xdr:col>
      <xdr:colOff>127000</xdr:colOff>
      <xdr:row>83</xdr:row>
      <xdr:rowOff>70044</xdr:rowOff>
    </xdr:to>
    <xdr:sp macro="" textlink="">
      <xdr:nvSpPr>
        <xdr:cNvPr id="218" name="円/楕円 217"/>
        <xdr:cNvSpPr/>
      </xdr:nvSpPr>
      <xdr:spPr>
        <a:xfrm>
          <a:off x="1397000" y="141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54821</xdr:rowOff>
    </xdr:from>
    <xdr:ext cx="762000" cy="259045"/>
    <xdr:sp macro="" textlink="">
      <xdr:nvSpPr>
        <xdr:cNvPr id="219" name="テキスト ボックス 218"/>
        <xdr:cNvSpPr txBox="1"/>
      </xdr:nvSpPr>
      <xdr:spPr>
        <a:xfrm>
          <a:off x="1066800" y="142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176,356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ラスパイレス指数</a:t>
          </a:r>
          <a:r>
            <a:rPr kumimoji="1" lang="ja-JP" altLang="ja-JP" sz="1100" baseline="0">
              <a:solidFill>
                <a:schemeClr val="dk1"/>
              </a:solidFill>
              <a:effectLst/>
              <a:latin typeface="+mn-lt"/>
              <a:ea typeface="+mn-ea"/>
              <a:cs typeface="+mn-cs"/>
            </a:rPr>
            <a:t>は全国平均を</a:t>
          </a:r>
          <a:r>
            <a:rPr kumimoji="1" lang="en-US" altLang="ja-JP" sz="1100" baseline="0">
              <a:solidFill>
                <a:schemeClr val="dk1"/>
              </a:solidFill>
              <a:effectLst/>
              <a:latin typeface="+mn-lt"/>
              <a:ea typeface="+mn-ea"/>
              <a:cs typeface="+mn-cs"/>
            </a:rPr>
            <a:t>4.9</a:t>
          </a:r>
          <a:r>
            <a:rPr kumimoji="1" lang="ja-JP" altLang="en-US" sz="1100" baseline="0">
              <a:solidFill>
                <a:schemeClr val="dk1"/>
              </a:solidFill>
              <a:effectLst/>
              <a:latin typeface="+mn-lt"/>
              <a:ea typeface="+mn-ea"/>
              <a:cs typeface="+mn-cs"/>
            </a:rPr>
            <a:t>ﾎﾟｲﾝﾄ</a:t>
          </a:r>
          <a:r>
            <a:rPr kumimoji="1" lang="ja-JP" altLang="ja-JP" sz="1100" baseline="0">
              <a:solidFill>
                <a:schemeClr val="dk1"/>
              </a:solidFill>
              <a:effectLst/>
              <a:latin typeface="+mn-lt"/>
              <a:ea typeface="+mn-ea"/>
              <a:cs typeface="+mn-cs"/>
            </a:rPr>
            <a:t>・山梨県平均を</a:t>
          </a:r>
          <a:r>
            <a:rPr kumimoji="1" lang="en-US" altLang="ja-JP" sz="1100" baseline="0">
              <a:solidFill>
                <a:schemeClr val="dk1"/>
              </a:solidFill>
              <a:effectLst/>
              <a:latin typeface="+mn-lt"/>
              <a:ea typeface="+mn-ea"/>
              <a:cs typeface="+mn-cs"/>
            </a:rPr>
            <a:t>2.1</a:t>
          </a:r>
          <a:r>
            <a:rPr kumimoji="1" lang="ja-JP" altLang="en-US" sz="1100" baseline="0">
              <a:solidFill>
                <a:schemeClr val="dk1"/>
              </a:solidFill>
              <a:effectLst/>
              <a:latin typeface="+mn-lt"/>
              <a:ea typeface="+mn-ea"/>
              <a:cs typeface="+mn-cs"/>
            </a:rPr>
            <a:t>ﾎﾟｲﾝﾄ下</a:t>
          </a:r>
          <a:r>
            <a:rPr kumimoji="1" lang="ja-JP" altLang="ja-JP" sz="1100" baseline="0">
              <a:solidFill>
                <a:schemeClr val="dk1"/>
              </a:solidFill>
              <a:effectLst/>
              <a:latin typeface="+mn-lt"/>
              <a:ea typeface="+mn-ea"/>
              <a:cs typeface="+mn-cs"/>
            </a:rPr>
            <a:t>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8</a:t>
          </a:r>
          <a:r>
            <a:rPr kumimoji="1" lang="ja-JP" altLang="ja-JP" sz="1100" baseline="0">
              <a:solidFill>
                <a:schemeClr val="dk1"/>
              </a:solidFill>
              <a:effectLst/>
              <a:latin typeface="+mn-lt"/>
              <a:ea typeface="+mn-ea"/>
              <a:cs typeface="+mn-cs"/>
            </a:rPr>
            <a:t>位となっている。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合併以降、職員の年齢構成などの平準化がされていないため、昇任昇格時の職員数により変動が生じている状況と分析している。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今後も休給与水準の適正化に努め、バランスを保ちつつ進めて行く。</a:t>
          </a:r>
          <a:endParaRPr kumimoji="1" lang="en-US" altLang="ja-JP" sz="110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138854</xdr:rowOff>
    </xdr:to>
    <xdr:cxnSp macro="">
      <xdr:nvCxnSpPr>
        <xdr:cNvPr id="253" name="直線コネクタ 252"/>
        <xdr:cNvCxnSpPr/>
      </xdr:nvCxnSpPr>
      <xdr:spPr>
        <a:xfrm>
          <a:off x="16179800" y="1444413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57590</xdr:rowOff>
    </xdr:from>
    <xdr:ext cx="762000" cy="259045"/>
    <xdr:sp macro="" textlink="">
      <xdr:nvSpPr>
        <xdr:cNvPr id="254" name="給与水準   （国との比較）平均値テキスト"/>
        <xdr:cNvSpPr txBox="1"/>
      </xdr:nvSpPr>
      <xdr:spPr>
        <a:xfrm>
          <a:off x="17106900" y="1463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82550</xdr:rowOff>
    </xdr:to>
    <xdr:cxnSp macro="">
      <xdr:nvCxnSpPr>
        <xdr:cNvPr id="256" name="直線コネクタ 255"/>
        <xdr:cNvCxnSpPr/>
      </xdr:nvCxnSpPr>
      <xdr:spPr>
        <a:xfrm flipV="1">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58" name="テキスト ボックス 257"/>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82550</xdr:rowOff>
    </xdr:from>
    <xdr:to>
      <xdr:col>22</xdr:col>
      <xdr:colOff>203200</xdr:colOff>
      <xdr:row>87</xdr:row>
      <xdr:rowOff>139277</xdr:rowOff>
    </xdr:to>
    <xdr:cxnSp macro="">
      <xdr:nvCxnSpPr>
        <xdr:cNvPr id="259" name="直線コネクタ 258"/>
        <xdr:cNvCxnSpPr/>
      </xdr:nvCxnSpPr>
      <xdr:spPr>
        <a:xfrm flipV="1">
          <a:off x="14401800" y="14484350"/>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139277</xdr:rowOff>
    </xdr:from>
    <xdr:to>
      <xdr:col>21</xdr:col>
      <xdr:colOff>0</xdr:colOff>
      <xdr:row>88</xdr:row>
      <xdr:rowOff>48261</xdr:rowOff>
    </xdr:to>
    <xdr:cxnSp macro="">
      <xdr:nvCxnSpPr>
        <xdr:cNvPr id="262" name="直線コネクタ 261"/>
        <xdr:cNvCxnSpPr/>
      </xdr:nvCxnSpPr>
      <xdr:spPr>
        <a:xfrm flipV="1">
          <a:off x="13512800" y="1505542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64" name="テキスト ボックス 263"/>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2" name="円/楕円 271"/>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104581</xdr:rowOff>
    </xdr:from>
    <xdr:ext cx="762000" cy="259045"/>
    <xdr:sp macro="" textlink="">
      <xdr:nvSpPr>
        <xdr:cNvPr id="273"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74" name="円/楕円 273"/>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103311</xdr:rowOff>
    </xdr:from>
    <xdr:ext cx="736600" cy="259045"/>
    <xdr:sp macro="" textlink="">
      <xdr:nvSpPr>
        <xdr:cNvPr id="275" name="テキスト ボックス 274"/>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76" name="円/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77" name="テキスト ボックス 276"/>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88477</xdr:rowOff>
    </xdr:from>
    <xdr:to>
      <xdr:col>21</xdr:col>
      <xdr:colOff>50800</xdr:colOff>
      <xdr:row>88</xdr:row>
      <xdr:rowOff>18627</xdr:rowOff>
    </xdr:to>
    <xdr:sp macro="" textlink="">
      <xdr:nvSpPr>
        <xdr:cNvPr id="278" name="円/楕円 277"/>
        <xdr:cNvSpPr/>
      </xdr:nvSpPr>
      <xdr:spPr>
        <a:xfrm>
          <a:off x="14351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28804</xdr:rowOff>
    </xdr:from>
    <xdr:ext cx="762000" cy="259045"/>
    <xdr:sp macro="" textlink="">
      <xdr:nvSpPr>
        <xdr:cNvPr id="279" name="テキスト ボックス 278"/>
        <xdr:cNvSpPr txBox="1"/>
      </xdr:nvSpPr>
      <xdr:spPr>
        <a:xfrm>
          <a:off x="14020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0" name="円/楕円 279"/>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109238</xdr:rowOff>
    </xdr:from>
    <xdr:ext cx="762000" cy="259045"/>
    <xdr:sp macro="" textlink="">
      <xdr:nvSpPr>
        <xdr:cNvPr id="281" name="テキスト ボックス 280"/>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人口千人当たりの職員数</a:t>
          </a:r>
          <a:r>
            <a:rPr kumimoji="1" lang="ja-JP" altLang="ja-JP" sz="1100" baseline="0">
              <a:solidFill>
                <a:schemeClr val="dk1"/>
              </a:solidFill>
              <a:effectLst/>
              <a:latin typeface="+mn-lt"/>
              <a:ea typeface="+mn-ea"/>
              <a:cs typeface="+mn-cs"/>
            </a:rPr>
            <a:t>は全国平均</a:t>
          </a:r>
          <a:r>
            <a:rPr kumimoji="1" lang="ja-JP" altLang="en-US" sz="1100" baseline="0">
              <a:solidFill>
                <a:schemeClr val="dk1"/>
              </a:solidFill>
              <a:effectLst/>
              <a:latin typeface="+mn-lt"/>
              <a:ea typeface="+mn-ea"/>
              <a:cs typeface="+mn-cs"/>
            </a:rPr>
            <a:t>を</a:t>
          </a:r>
          <a:r>
            <a:rPr kumimoji="1" lang="en-US" altLang="ja-JP" sz="1100" baseline="0">
              <a:solidFill>
                <a:schemeClr val="dk1"/>
              </a:solidFill>
              <a:effectLst/>
              <a:latin typeface="+mn-lt"/>
              <a:ea typeface="+mn-ea"/>
              <a:cs typeface="+mn-cs"/>
            </a:rPr>
            <a:t>6.19</a:t>
          </a:r>
          <a:r>
            <a:rPr kumimoji="1" lang="ja-JP" altLang="en-US" sz="1100" baseline="0">
              <a:solidFill>
                <a:schemeClr val="dk1"/>
              </a:solidFill>
              <a:effectLst/>
              <a:latin typeface="+mn-lt"/>
              <a:ea typeface="+mn-ea"/>
              <a:cs typeface="+mn-cs"/>
            </a:rPr>
            <a:t>人</a:t>
          </a:r>
          <a:r>
            <a:rPr kumimoji="1" lang="ja-JP" altLang="ja-JP" sz="1100" baseline="0">
              <a:solidFill>
                <a:schemeClr val="dk1"/>
              </a:solidFill>
              <a:effectLst/>
              <a:latin typeface="+mn-lt"/>
              <a:ea typeface="+mn-ea"/>
              <a:cs typeface="+mn-cs"/>
            </a:rPr>
            <a:t>・山梨県平均を</a:t>
          </a:r>
          <a:r>
            <a:rPr kumimoji="1" lang="en-US" altLang="ja-JP" sz="1100" baseline="0">
              <a:solidFill>
                <a:schemeClr val="dk1"/>
              </a:solidFill>
              <a:effectLst/>
              <a:latin typeface="+mn-lt"/>
              <a:ea typeface="+mn-ea"/>
              <a:cs typeface="+mn-cs"/>
            </a:rPr>
            <a:t>5.56</a:t>
          </a:r>
          <a:r>
            <a:rPr kumimoji="1" lang="ja-JP" altLang="en-US" sz="1100" baseline="0">
              <a:solidFill>
                <a:schemeClr val="dk1"/>
              </a:solidFill>
              <a:effectLst/>
              <a:latin typeface="+mn-lt"/>
              <a:ea typeface="+mn-ea"/>
              <a:cs typeface="+mn-cs"/>
            </a:rPr>
            <a:t>人上</a:t>
          </a:r>
          <a:r>
            <a:rPr kumimoji="1" lang="ja-JP" altLang="ja-JP" sz="1100" baseline="0">
              <a:solidFill>
                <a:schemeClr val="dk1"/>
              </a:solidFill>
              <a:effectLst/>
              <a:latin typeface="+mn-lt"/>
              <a:ea typeface="+mn-ea"/>
              <a:cs typeface="+mn-cs"/>
            </a:rPr>
            <a:t>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40</a:t>
          </a:r>
          <a:r>
            <a:rPr kumimoji="1" lang="ja-JP" altLang="ja-JP" sz="1100" baseline="0">
              <a:solidFill>
                <a:schemeClr val="dk1"/>
              </a:solidFill>
              <a:effectLst/>
              <a:latin typeface="+mn-lt"/>
              <a:ea typeface="+mn-ea"/>
              <a:cs typeface="+mn-cs"/>
            </a:rPr>
            <a:t>位とな</a:t>
          </a:r>
          <a:r>
            <a:rPr kumimoji="1" lang="ja-JP" altLang="en-US" sz="1100" baseline="0">
              <a:solidFill>
                <a:schemeClr val="dk1"/>
              </a:solidFill>
              <a:effectLst/>
              <a:latin typeface="+mn-lt"/>
              <a:ea typeface="+mn-ea"/>
              <a:cs typeface="+mn-cs"/>
            </a:rPr>
            <a:t>って</a:t>
          </a:r>
          <a:r>
            <a:rPr kumimoji="1" lang="ja-JP" altLang="ja-JP" sz="110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en-US" sz="1300">
              <a:latin typeface="ＭＳ Ｐゴシック"/>
            </a:rPr>
            <a:t>　</a:t>
          </a:r>
          <a:r>
            <a:rPr kumimoji="1" lang="ja-JP" altLang="ja-JP" sz="1100" baseline="0">
              <a:solidFill>
                <a:schemeClr val="dk1"/>
              </a:solidFill>
              <a:effectLst/>
              <a:latin typeface="+mn-lt"/>
              <a:ea typeface="+mn-ea"/>
              <a:cs typeface="+mn-cs"/>
            </a:rPr>
            <a:t>こうした状況の要因として、近年本町における人口減少が進んだことで、</a:t>
          </a:r>
          <a:r>
            <a:rPr kumimoji="1" lang="ja-JP" altLang="en-US" sz="1100" baseline="0">
              <a:solidFill>
                <a:schemeClr val="dk1"/>
              </a:solidFill>
              <a:effectLst/>
              <a:latin typeface="+mn-lt"/>
              <a:ea typeface="+mn-ea"/>
              <a:cs typeface="+mn-cs"/>
            </a:rPr>
            <a:t>千</a:t>
          </a:r>
          <a:r>
            <a:rPr kumimoji="1" lang="ja-JP" altLang="ja-JP" sz="1100" baseline="0">
              <a:solidFill>
                <a:schemeClr val="dk1"/>
              </a:solidFill>
              <a:effectLst/>
              <a:latin typeface="+mn-lt"/>
              <a:ea typeface="+mn-ea"/>
              <a:cs typeface="+mn-cs"/>
            </a:rPr>
            <a:t>人当たりに係る</a:t>
          </a:r>
          <a:r>
            <a:rPr kumimoji="1" lang="ja-JP" altLang="en-US" sz="1100" baseline="0">
              <a:solidFill>
                <a:schemeClr val="dk1"/>
              </a:solidFill>
              <a:effectLst/>
              <a:latin typeface="+mn-lt"/>
              <a:ea typeface="+mn-ea"/>
              <a:cs typeface="+mn-cs"/>
            </a:rPr>
            <a:t>職員</a:t>
          </a:r>
          <a:r>
            <a:rPr kumimoji="1" lang="ja-JP" altLang="ja-JP" sz="1100" baseline="0">
              <a:solidFill>
                <a:schemeClr val="dk1"/>
              </a:solidFill>
              <a:effectLst/>
              <a:latin typeface="+mn-lt"/>
              <a:ea typeface="+mn-ea"/>
              <a:cs typeface="+mn-cs"/>
            </a:rPr>
            <a:t>数が年々上昇しているためと分析している。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人件費</a:t>
          </a:r>
          <a:r>
            <a:rPr kumimoji="1" lang="ja-JP" altLang="en-US" sz="1100" baseline="0">
              <a:solidFill>
                <a:schemeClr val="dk1"/>
              </a:solidFill>
              <a:effectLst/>
              <a:latin typeface="+mn-lt"/>
              <a:ea typeface="+mn-ea"/>
              <a:cs typeface="+mn-cs"/>
            </a:rPr>
            <a:t>でも見られたように</a:t>
          </a:r>
          <a:r>
            <a:rPr kumimoji="1" lang="ja-JP" altLang="ja-JP" sz="1100" baseline="0">
              <a:solidFill>
                <a:schemeClr val="dk1"/>
              </a:solidFill>
              <a:effectLst/>
              <a:latin typeface="+mn-lt"/>
              <a:ea typeface="+mn-ea"/>
              <a:cs typeface="+mn-cs"/>
            </a:rPr>
            <a:t>、本町が置かれた地形的、地理的要因により行政範囲が広域であることから組織や人的配置等々の要因により、ある一定規模の職員数を確保していく必要があるためで</a:t>
          </a:r>
          <a:r>
            <a:rPr kumimoji="1" lang="ja-JP" altLang="en-US" sz="1100" baseline="0">
              <a:solidFill>
                <a:schemeClr val="dk1"/>
              </a:solidFill>
              <a:effectLst/>
              <a:latin typeface="+mn-lt"/>
              <a:ea typeface="+mn-ea"/>
              <a:cs typeface="+mn-cs"/>
            </a:rPr>
            <a:t>千</a:t>
          </a:r>
          <a:r>
            <a:rPr kumimoji="1" lang="ja-JP" altLang="ja-JP" sz="1100" baseline="0">
              <a:solidFill>
                <a:schemeClr val="dk1"/>
              </a:solidFill>
              <a:effectLst/>
              <a:latin typeface="+mn-lt"/>
              <a:ea typeface="+mn-ea"/>
              <a:cs typeface="+mn-cs"/>
            </a:rPr>
            <a:t>人当たりの</a:t>
          </a:r>
          <a:r>
            <a:rPr kumimoji="1" lang="ja-JP" altLang="en-US" sz="1100" baseline="0">
              <a:solidFill>
                <a:schemeClr val="dk1"/>
              </a:solidFill>
              <a:effectLst/>
              <a:latin typeface="+mn-lt"/>
              <a:ea typeface="+mn-ea"/>
              <a:cs typeface="+mn-cs"/>
            </a:rPr>
            <a:t>職員数</a:t>
          </a:r>
          <a:r>
            <a:rPr kumimoji="1" lang="ja-JP" altLang="ja-JP" sz="1100" baseline="0">
              <a:solidFill>
                <a:schemeClr val="dk1"/>
              </a:solidFill>
              <a:effectLst/>
              <a:latin typeface="+mn-lt"/>
              <a:ea typeface="+mn-ea"/>
              <a:cs typeface="+mn-cs"/>
            </a:rPr>
            <a:t>が上昇している状況にある。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69545</xdr:rowOff>
    </xdr:from>
    <xdr:to>
      <xdr:col>24</xdr:col>
      <xdr:colOff>558800</xdr:colOff>
      <xdr:row>62</xdr:row>
      <xdr:rowOff>75819</xdr:rowOff>
    </xdr:to>
    <xdr:cxnSp macro="">
      <xdr:nvCxnSpPr>
        <xdr:cNvPr id="313" name="直線コネクタ 312"/>
        <xdr:cNvCxnSpPr/>
      </xdr:nvCxnSpPr>
      <xdr:spPr>
        <a:xfrm>
          <a:off x="16179800" y="10699445"/>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4"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51689</xdr:rowOff>
    </xdr:from>
    <xdr:to>
      <xdr:col>23</xdr:col>
      <xdr:colOff>406400</xdr:colOff>
      <xdr:row>62</xdr:row>
      <xdr:rowOff>69545</xdr:rowOff>
    </xdr:to>
    <xdr:cxnSp macro="">
      <xdr:nvCxnSpPr>
        <xdr:cNvPr id="316" name="直線コネクタ 315"/>
        <xdr:cNvCxnSpPr/>
      </xdr:nvCxnSpPr>
      <xdr:spPr>
        <a:xfrm>
          <a:off x="15290800" y="10681589"/>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8" name="テキスト ボックス 317"/>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31420</xdr:rowOff>
    </xdr:from>
    <xdr:to>
      <xdr:col>22</xdr:col>
      <xdr:colOff>203200</xdr:colOff>
      <xdr:row>62</xdr:row>
      <xdr:rowOff>51689</xdr:rowOff>
    </xdr:to>
    <xdr:cxnSp macro="">
      <xdr:nvCxnSpPr>
        <xdr:cNvPr id="319" name="直線コネクタ 318"/>
        <xdr:cNvCxnSpPr/>
      </xdr:nvCxnSpPr>
      <xdr:spPr>
        <a:xfrm>
          <a:off x="14401800" y="1066132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1" name="テキスト ボックス 320"/>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21768</xdr:rowOff>
    </xdr:from>
    <xdr:to>
      <xdr:col>21</xdr:col>
      <xdr:colOff>0</xdr:colOff>
      <xdr:row>62</xdr:row>
      <xdr:rowOff>31420</xdr:rowOff>
    </xdr:to>
    <xdr:cxnSp macro="">
      <xdr:nvCxnSpPr>
        <xdr:cNvPr id="322" name="直線コネクタ 321"/>
        <xdr:cNvCxnSpPr/>
      </xdr:nvCxnSpPr>
      <xdr:spPr>
        <a:xfrm>
          <a:off x="13512800" y="106516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4" name="テキスト ボックス 323"/>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6" name="テキスト ボックス 325"/>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25019</xdr:rowOff>
    </xdr:from>
    <xdr:to>
      <xdr:col>24</xdr:col>
      <xdr:colOff>609600</xdr:colOff>
      <xdr:row>62</xdr:row>
      <xdr:rowOff>126619</xdr:rowOff>
    </xdr:to>
    <xdr:sp macro="" textlink="">
      <xdr:nvSpPr>
        <xdr:cNvPr id="332" name="円/楕円 331"/>
        <xdr:cNvSpPr/>
      </xdr:nvSpPr>
      <xdr:spPr>
        <a:xfrm>
          <a:off x="169672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168546</xdr:rowOff>
    </xdr:from>
    <xdr:ext cx="762000" cy="259045"/>
    <xdr:sp macro="" textlink="">
      <xdr:nvSpPr>
        <xdr:cNvPr id="333" name="定員管理の状況該当値テキスト"/>
        <xdr:cNvSpPr txBox="1"/>
      </xdr:nvSpPr>
      <xdr:spPr>
        <a:xfrm>
          <a:off x="17106900" y="1062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18745</xdr:rowOff>
    </xdr:from>
    <xdr:to>
      <xdr:col>23</xdr:col>
      <xdr:colOff>457200</xdr:colOff>
      <xdr:row>62</xdr:row>
      <xdr:rowOff>120345</xdr:rowOff>
    </xdr:to>
    <xdr:sp macro="" textlink="">
      <xdr:nvSpPr>
        <xdr:cNvPr id="334" name="円/楕円 333"/>
        <xdr:cNvSpPr/>
      </xdr:nvSpPr>
      <xdr:spPr>
        <a:xfrm>
          <a:off x="16129000" y="106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105122</xdr:rowOff>
    </xdr:from>
    <xdr:ext cx="736600" cy="259045"/>
    <xdr:sp macro="" textlink="">
      <xdr:nvSpPr>
        <xdr:cNvPr id="335" name="テキスト ボックス 334"/>
        <xdr:cNvSpPr txBox="1"/>
      </xdr:nvSpPr>
      <xdr:spPr>
        <a:xfrm>
          <a:off x="15798800" y="10735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889</xdr:rowOff>
    </xdr:from>
    <xdr:to>
      <xdr:col>22</xdr:col>
      <xdr:colOff>254000</xdr:colOff>
      <xdr:row>62</xdr:row>
      <xdr:rowOff>102489</xdr:rowOff>
    </xdr:to>
    <xdr:sp macro="" textlink="">
      <xdr:nvSpPr>
        <xdr:cNvPr id="336" name="円/楕円 335"/>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87266</xdr:rowOff>
    </xdr:from>
    <xdr:ext cx="762000" cy="259045"/>
    <xdr:sp macro="" textlink="">
      <xdr:nvSpPr>
        <xdr:cNvPr id="337" name="テキスト ボックス 336"/>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152070</xdr:rowOff>
    </xdr:from>
    <xdr:to>
      <xdr:col>21</xdr:col>
      <xdr:colOff>50800</xdr:colOff>
      <xdr:row>62</xdr:row>
      <xdr:rowOff>82220</xdr:rowOff>
    </xdr:to>
    <xdr:sp macro="" textlink="">
      <xdr:nvSpPr>
        <xdr:cNvPr id="338" name="円/楕円 337"/>
        <xdr:cNvSpPr/>
      </xdr:nvSpPr>
      <xdr:spPr>
        <a:xfrm>
          <a:off x="14351000" y="106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66997</xdr:rowOff>
    </xdr:from>
    <xdr:ext cx="762000" cy="259045"/>
    <xdr:sp macro="" textlink="">
      <xdr:nvSpPr>
        <xdr:cNvPr id="339" name="テキスト ボックス 338"/>
        <xdr:cNvSpPr txBox="1"/>
      </xdr:nvSpPr>
      <xdr:spPr>
        <a:xfrm>
          <a:off x="14020800" y="1069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142418</xdr:rowOff>
    </xdr:from>
    <xdr:to>
      <xdr:col>19</xdr:col>
      <xdr:colOff>533400</xdr:colOff>
      <xdr:row>62</xdr:row>
      <xdr:rowOff>72568</xdr:rowOff>
    </xdr:to>
    <xdr:sp macro="" textlink="">
      <xdr:nvSpPr>
        <xdr:cNvPr id="340" name="円/楕円 339"/>
        <xdr:cNvSpPr/>
      </xdr:nvSpPr>
      <xdr:spPr>
        <a:xfrm>
          <a:off x="13462000" y="106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57345</xdr:rowOff>
    </xdr:from>
    <xdr:ext cx="762000" cy="259045"/>
    <xdr:sp macro="" textlink="">
      <xdr:nvSpPr>
        <xdr:cNvPr id="341" name="テキスト ボックス 340"/>
        <xdr:cNvSpPr txBox="1"/>
      </xdr:nvSpPr>
      <xdr:spPr>
        <a:xfrm>
          <a:off x="13131800" y="1068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実質公債費</a:t>
          </a:r>
          <a:r>
            <a:rPr kumimoji="1" lang="ja-JP" altLang="ja-JP" sz="1100" baseline="0">
              <a:solidFill>
                <a:schemeClr val="dk1"/>
              </a:solidFill>
              <a:effectLst/>
              <a:latin typeface="+mn-lt"/>
              <a:ea typeface="+mn-ea"/>
              <a:cs typeface="+mn-cs"/>
            </a:rPr>
            <a:t>比率は全国平均</a:t>
          </a:r>
          <a:r>
            <a:rPr kumimoji="1" lang="en-US" altLang="ja-JP" sz="1100" baseline="0">
              <a:solidFill>
                <a:schemeClr val="dk1"/>
              </a:solidFill>
              <a:effectLst/>
              <a:latin typeface="+mn-lt"/>
              <a:ea typeface="+mn-ea"/>
              <a:cs typeface="+mn-cs"/>
            </a:rPr>
            <a:t>3.9</a:t>
          </a:r>
          <a:r>
            <a:rPr kumimoji="1" lang="ja-JP" altLang="en-US" sz="1100" baseline="0">
              <a:solidFill>
                <a:schemeClr val="dk1"/>
              </a:solidFill>
              <a:effectLst/>
              <a:latin typeface="+mn-lt"/>
              <a:ea typeface="+mn-ea"/>
              <a:cs typeface="+mn-cs"/>
            </a:rPr>
            <a:t>ﾎﾟｲﾝﾄ、</a:t>
          </a:r>
          <a:r>
            <a:rPr kumimoji="1" lang="ja-JP" altLang="ja-JP" sz="1100" baseline="0">
              <a:solidFill>
                <a:schemeClr val="dk1"/>
              </a:solidFill>
              <a:effectLst/>
              <a:latin typeface="+mn-lt"/>
              <a:ea typeface="+mn-ea"/>
              <a:cs typeface="+mn-cs"/>
            </a:rPr>
            <a:t>山梨県平均</a:t>
          </a:r>
          <a:r>
            <a:rPr kumimoji="1" lang="en-US" altLang="ja-JP" sz="1100" baseline="0">
              <a:solidFill>
                <a:schemeClr val="dk1"/>
              </a:solidFill>
              <a:effectLst/>
              <a:latin typeface="+mn-lt"/>
              <a:ea typeface="+mn-ea"/>
              <a:cs typeface="+mn-cs"/>
            </a:rPr>
            <a:t>5.7</a:t>
          </a:r>
          <a:r>
            <a:rPr kumimoji="1" lang="ja-JP" altLang="en-US" sz="1100" baseline="0">
              <a:solidFill>
                <a:schemeClr val="dk1"/>
              </a:solidFill>
              <a:effectLst/>
              <a:latin typeface="+mn-lt"/>
              <a:ea typeface="+mn-ea"/>
              <a:cs typeface="+mn-cs"/>
            </a:rPr>
            <a:t>ﾎﾟｲﾝそれぞれ</a:t>
          </a:r>
          <a:r>
            <a:rPr kumimoji="1" lang="ja-JP" altLang="ja-JP" sz="1100" baseline="0">
              <a:solidFill>
                <a:schemeClr val="dk1"/>
              </a:solidFill>
              <a:effectLst/>
              <a:latin typeface="+mn-lt"/>
              <a:ea typeface="+mn-ea"/>
              <a:cs typeface="+mn-cs"/>
            </a:rPr>
            <a:t>大きく下回る状況で類似団体においても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位となり、非常に秀逸な状況を保っている。</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主たる要因として公債費の計画的管理と抑制のバランスを保ちつつ、特定財源の活用により年々減少へと進めてきた結果である。</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今後は公営企業に係る事業費増大が懸念されることから、中長期的な財政ビジョンをもちつつ公債費管理への取組みに努めていく。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10281</xdr:rowOff>
    </xdr:from>
    <xdr:to>
      <xdr:col>24</xdr:col>
      <xdr:colOff>558800</xdr:colOff>
      <xdr:row>39</xdr:row>
      <xdr:rowOff>103112</xdr:rowOff>
    </xdr:to>
    <xdr:cxnSp macro="">
      <xdr:nvCxnSpPr>
        <xdr:cNvPr id="377" name="直線コネクタ 376"/>
        <xdr:cNvCxnSpPr/>
      </xdr:nvCxnSpPr>
      <xdr:spPr>
        <a:xfrm flipV="1">
          <a:off x="16179800" y="6525381"/>
          <a:ext cx="8382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8"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103112</xdr:rowOff>
    </xdr:from>
    <xdr:to>
      <xdr:col>23</xdr:col>
      <xdr:colOff>406400</xdr:colOff>
      <xdr:row>40</xdr:row>
      <xdr:rowOff>161472</xdr:rowOff>
    </xdr:to>
    <xdr:cxnSp macro="">
      <xdr:nvCxnSpPr>
        <xdr:cNvPr id="380" name="直線コネクタ 379"/>
        <xdr:cNvCxnSpPr/>
      </xdr:nvCxnSpPr>
      <xdr:spPr>
        <a:xfrm flipV="1">
          <a:off x="15290800" y="6789662"/>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2" name="テキスト ボックス 381"/>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161472</xdr:rowOff>
    </xdr:from>
    <xdr:to>
      <xdr:col>22</xdr:col>
      <xdr:colOff>203200</xdr:colOff>
      <xdr:row>42</xdr:row>
      <xdr:rowOff>71362</xdr:rowOff>
    </xdr:to>
    <xdr:cxnSp macro="">
      <xdr:nvCxnSpPr>
        <xdr:cNvPr id="383" name="直線コネクタ 382"/>
        <xdr:cNvCxnSpPr/>
      </xdr:nvCxnSpPr>
      <xdr:spPr>
        <a:xfrm flipV="1">
          <a:off x="14401800" y="7019472"/>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71362</xdr:rowOff>
    </xdr:from>
    <xdr:to>
      <xdr:col>21</xdr:col>
      <xdr:colOff>0</xdr:colOff>
      <xdr:row>44</xdr:row>
      <xdr:rowOff>73176</xdr:rowOff>
    </xdr:to>
    <xdr:cxnSp macro="">
      <xdr:nvCxnSpPr>
        <xdr:cNvPr id="386" name="直線コネクタ 385"/>
        <xdr:cNvCxnSpPr/>
      </xdr:nvCxnSpPr>
      <xdr:spPr>
        <a:xfrm flipV="1">
          <a:off x="13512800" y="7272262"/>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144736</xdr:rowOff>
    </xdr:from>
    <xdr:ext cx="762000" cy="259045"/>
    <xdr:sp macro="" textlink="">
      <xdr:nvSpPr>
        <xdr:cNvPr id="390" name="テキスト ボックス 389"/>
        <xdr:cNvSpPr txBox="1"/>
      </xdr:nvSpPr>
      <xdr:spPr>
        <a:xfrm>
          <a:off x="13131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130931</xdr:rowOff>
    </xdr:from>
    <xdr:to>
      <xdr:col>24</xdr:col>
      <xdr:colOff>609600</xdr:colOff>
      <xdr:row>38</xdr:row>
      <xdr:rowOff>61081</xdr:rowOff>
    </xdr:to>
    <xdr:sp macro="" textlink="">
      <xdr:nvSpPr>
        <xdr:cNvPr id="396" name="円/楕円 395"/>
        <xdr:cNvSpPr/>
      </xdr:nvSpPr>
      <xdr:spPr>
        <a:xfrm>
          <a:off x="169672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147458</xdr:rowOff>
    </xdr:from>
    <xdr:ext cx="762000" cy="259045"/>
    <xdr:sp macro="" textlink="">
      <xdr:nvSpPr>
        <xdr:cNvPr id="397" name="公債費負担の状況該当値テキスト"/>
        <xdr:cNvSpPr txBox="1"/>
      </xdr:nvSpPr>
      <xdr:spPr>
        <a:xfrm>
          <a:off x="17106900" y="63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52312</xdr:rowOff>
    </xdr:from>
    <xdr:to>
      <xdr:col>23</xdr:col>
      <xdr:colOff>457200</xdr:colOff>
      <xdr:row>39</xdr:row>
      <xdr:rowOff>153912</xdr:rowOff>
    </xdr:to>
    <xdr:sp macro="" textlink="">
      <xdr:nvSpPr>
        <xdr:cNvPr id="398" name="円/楕円 397"/>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164089</xdr:rowOff>
    </xdr:from>
    <xdr:ext cx="736600" cy="259045"/>
    <xdr:sp macro="" textlink="">
      <xdr:nvSpPr>
        <xdr:cNvPr id="399" name="テキスト ボックス 398"/>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110672</xdr:rowOff>
    </xdr:from>
    <xdr:to>
      <xdr:col>22</xdr:col>
      <xdr:colOff>254000</xdr:colOff>
      <xdr:row>41</xdr:row>
      <xdr:rowOff>40822</xdr:rowOff>
    </xdr:to>
    <xdr:sp macro="" textlink="">
      <xdr:nvSpPr>
        <xdr:cNvPr id="400" name="円/楕円 399"/>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50999</xdr:rowOff>
    </xdr:from>
    <xdr:ext cx="762000" cy="259045"/>
    <xdr:sp macro="" textlink="">
      <xdr:nvSpPr>
        <xdr:cNvPr id="401" name="テキスト ボックス 400"/>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20562</xdr:rowOff>
    </xdr:from>
    <xdr:to>
      <xdr:col>21</xdr:col>
      <xdr:colOff>50800</xdr:colOff>
      <xdr:row>42</xdr:row>
      <xdr:rowOff>122162</xdr:rowOff>
    </xdr:to>
    <xdr:sp macro="" textlink="">
      <xdr:nvSpPr>
        <xdr:cNvPr id="402" name="円/楕円 401"/>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132339</xdr:rowOff>
    </xdr:from>
    <xdr:ext cx="762000" cy="259045"/>
    <xdr:sp macro="" textlink="">
      <xdr:nvSpPr>
        <xdr:cNvPr id="403" name="テキスト ボックス 402"/>
        <xdr:cNvSpPr txBox="1"/>
      </xdr:nvSpPr>
      <xdr:spPr>
        <a:xfrm>
          <a:off x="14020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22376</xdr:rowOff>
    </xdr:from>
    <xdr:to>
      <xdr:col>19</xdr:col>
      <xdr:colOff>533400</xdr:colOff>
      <xdr:row>44</xdr:row>
      <xdr:rowOff>123976</xdr:rowOff>
    </xdr:to>
    <xdr:sp macro="" textlink="">
      <xdr:nvSpPr>
        <xdr:cNvPr id="404" name="円/楕円 403"/>
        <xdr:cNvSpPr/>
      </xdr:nvSpPr>
      <xdr:spPr>
        <a:xfrm>
          <a:off x="13462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108753</xdr:rowOff>
    </xdr:from>
    <xdr:ext cx="762000" cy="259045"/>
    <xdr:sp macro="" textlink="">
      <xdr:nvSpPr>
        <xdr:cNvPr id="405" name="テキスト ボックス 404"/>
        <xdr:cNvSpPr txBox="1"/>
      </xdr:nvSpPr>
      <xdr:spPr>
        <a:xfrm>
          <a:off x="13131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将来負担比率</a:t>
          </a:r>
          <a:r>
            <a:rPr kumimoji="1" lang="ja-JP" altLang="ja-JP" sz="1100" baseline="0">
              <a:solidFill>
                <a:schemeClr val="dk1"/>
              </a:solidFill>
              <a:effectLst/>
              <a:latin typeface="+mn-lt"/>
              <a:ea typeface="+mn-ea"/>
              <a:cs typeface="+mn-cs"/>
            </a:rPr>
            <a:t>は全国平均</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山梨県平均を</a:t>
          </a:r>
          <a:r>
            <a:rPr kumimoji="1" lang="ja-JP" altLang="en-US" sz="1100" baseline="0">
              <a:solidFill>
                <a:schemeClr val="dk1"/>
              </a:solidFill>
              <a:effectLst/>
              <a:latin typeface="+mn-lt"/>
              <a:ea typeface="+mn-ea"/>
              <a:cs typeface="+mn-cs"/>
            </a:rPr>
            <a:t>大きく下</a:t>
          </a:r>
          <a:r>
            <a:rPr kumimoji="1" lang="ja-JP" altLang="ja-JP" sz="1100" baseline="0">
              <a:solidFill>
                <a:schemeClr val="dk1"/>
              </a:solidFill>
              <a:effectLst/>
              <a:latin typeface="+mn-lt"/>
              <a:ea typeface="+mn-ea"/>
              <a:cs typeface="+mn-cs"/>
            </a:rPr>
            <a:t>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位とな</a:t>
          </a:r>
          <a:r>
            <a:rPr kumimoji="1" lang="ja-JP" altLang="en-US" sz="1100" baseline="0">
              <a:solidFill>
                <a:schemeClr val="dk1"/>
              </a:solidFill>
              <a:effectLst/>
              <a:latin typeface="+mn-lt"/>
              <a:ea typeface="+mn-ea"/>
              <a:cs typeface="+mn-cs"/>
            </a:rPr>
            <a:t>り、非常に秀逸な状況を保っている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en-US" sz="1400">
              <a:latin typeface="ＭＳ Ｐゴシック"/>
            </a:rPr>
            <a:t>　</a:t>
          </a:r>
          <a:r>
            <a:rPr kumimoji="1" lang="ja-JP" altLang="en-US" sz="1100">
              <a:latin typeface="ＭＳ Ｐゴシック"/>
            </a:rPr>
            <a:t>こうした状況は行政改革で進めた結果が主たる要因であり、今後も継続していくことが重要と分析している。</a:t>
          </a:r>
          <a:endParaRPr kumimoji="1" lang="en-US" altLang="ja-JP" sz="1100">
            <a:latin typeface="ＭＳ Ｐゴシック"/>
          </a:endParaRPr>
        </a:p>
        <a:p>
          <a:r>
            <a:rPr kumimoji="1" lang="ja-JP" altLang="en-US" sz="1100">
              <a:latin typeface="ＭＳ Ｐゴシック"/>
            </a:rPr>
            <a:t>　しかしながら、生活基盤（水道・道路・下水道等）施設や各種公共施設などの老朽化が進むことが予想されることから、将来負担の軽減に向け、計画的な財政運営へと繋げて行くことが必要である。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39" name="将来負担の状況平均値テキスト"/>
        <xdr:cNvSpPr txBox="1"/>
      </xdr:nvSpPr>
      <xdr:spPr>
        <a:xfrm>
          <a:off x="17106900" y="239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0" name="フローチャート : 判断 439"/>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71586</xdr:rowOff>
    </xdr:from>
    <xdr:to>
      <xdr:col>22</xdr:col>
      <xdr:colOff>254000</xdr:colOff>
      <xdr:row>15</xdr:row>
      <xdr:rowOff>1736</xdr:rowOff>
    </xdr:to>
    <xdr:sp macro="" textlink="">
      <xdr:nvSpPr>
        <xdr:cNvPr id="443" name="フローチャート : 判断 442"/>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4" name="テキスト ボックス 443"/>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156041</xdr:rowOff>
    </xdr:from>
    <xdr:to>
      <xdr:col>21</xdr:col>
      <xdr:colOff>50800</xdr:colOff>
      <xdr:row>15</xdr:row>
      <xdr:rowOff>86191</xdr:rowOff>
    </xdr:to>
    <xdr:sp macro="" textlink="">
      <xdr:nvSpPr>
        <xdr:cNvPr id="445" name="フローチャート : 判断 444"/>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6" name="テキスト ボックス 445"/>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7" name="フローチャート : 判断 446"/>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118423</xdr:rowOff>
    </xdr:from>
    <xdr:ext cx="762000" cy="259045"/>
    <xdr:sp macro="" textlink="">
      <xdr:nvSpPr>
        <xdr:cNvPr id="448" name="テキスト ボックス 447"/>
        <xdr:cNvSpPr txBox="1"/>
      </xdr:nvSpPr>
      <xdr:spPr>
        <a:xfrm>
          <a:off x="13131800" y="269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128693</xdr:rowOff>
    </xdr:from>
    <xdr:to>
      <xdr:col>19</xdr:col>
      <xdr:colOff>533400</xdr:colOff>
      <xdr:row>15</xdr:row>
      <xdr:rowOff>58843</xdr:rowOff>
    </xdr:to>
    <xdr:sp macro="" textlink="">
      <xdr:nvSpPr>
        <xdr:cNvPr id="454" name="円/楕円 453"/>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69020</xdr:rowOff>
    </xdr:from>
    <xdr:ext cx="762000" cy="259045"/>
    <xdr:sp macro="" textlink="">
      <xdr:nvSpPr>
        <xdr:cNvPr id="455" name="テキスト ボックス 454"/>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
9,386,423
8,440,461
930,096
6,581,755
4,638,103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人件費</a:t>
          </a:r>
          <a:r>
            <a:rPr kumimoji="1" lang="ja-JP" altLang="ja-JP" sz="1100" baseline="0">
              <a:solidFill>
                <a:schemeClr val="dk1"/>
              </a:solidFill>
              <a:effectLst/>
              <a:latin typeface="+mn-lt"/>
              <a:ea typeface="+mn-ea"/>
              <a:cs typeface="+mn-cs"/>
            </a:rPr>
            <a:t>は全国平均を</a:t>
          </a:r>
          <a:r>
            <a:rPr kumimoji="1" lang="en-US" altLang="ja-JP" sz="1100" baseline="0">
              <a:solidFill>
                <a:schemeClr val="dk1"/>
              </a:solidFill>
              <a:effectLst/>
              <a:latin typeface="+mn-lt"/>
              <a:ea typeface="+mn-ea"/>
              <a:cs typeface="+mn-cs"/>
            </a:rPr>
            <a:t>3.7</a:t>
          </a:r>
          <a:r>
            <a:rPr kumimoji="1" lang="ja-JP" altLang="ja-JP" sz="1100" baseline="0">
              <a:solidFill>
                <a:schemeClr val="dk1"/>
              </a:solidFill>
              <a:effectLst/>
              <a:latin typeface="+mn-lt"/>
              <a:ea typeface="+mn-ea"/>
              <a:cs typeface="+mn-cs"/>
            </a:rPr>
            <a:t>ﾎﾟｲﾝﾄ・山梨県平均を</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ﾎﾟｲﾝﾄ下回る状況で類似団体においても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7</a:t>
          </a:r>
          <a:r>
            <a:rPr kumimoji="1" lang="ja-JP" altLang="ja-JP" sz="1100" baseline="0">
              <a:solidFill>
                <a:schemeClr val="dk1"/>
              </a:solidFill>
              <a:effectLst/>
              <a:latin typeface="+mn-lt"/>
              <a:ea typeface="+mn-ea"/>
              <a:cs typeface="+mn-cs"/>
            </a:rPr>
            <a:t>位となっている。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100">
              <a:latin typeface="ＭＳ Ｐゴシック"/>
            </a:rPr>
            <a:t>主たる要因として、従前の項目でも触れたが、</a:t>
          </a:r>
          <a:r>
            <a:rPr kumimoji="1" lang="ja-JP" altLang="ja-JP" sz="1100" baseline="0">
              <a:solidFill>
                <a:schemeClr val="dk1"/>
              </a:solidFill>
              <a:effectLst/>
              <a:latin typeface="+mn-lt"/>
              <a:ea typeface="+mn-ea"/>
              <a:cs typeface="+mn-cs"/>
            </a:rPr>
            <a:t>本町が置かれた地形的、地理的要因により行政範囲が広域であることから組織や人的配置等々の要因により、ある一定規模の職員数を確保していく必要があるため</a:t>
          </a:r>
          <a:r>
            <a:rPr kumimoji="1" lang="ja-JP" altLang="en-US" sz="1100" baseline="0">
              <a:solidFill>
                <a:schemeClr val="dk1"/>
              </a:solidFill>
              <a:effectLst/>
              <a:latin typeface="+mn-lt"/>
              <a:ea typeface="+mn-ea"/>
              <a:cs typeface="+mn-cs"/>
            </a:rPr>
            <a:t>に人事院勧告等による影響により増加している状況にあります。</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152146</xdr:rowOff>
    </xdr:from>
    <xdr:to>
      <xdr:col>7</xdr:col>
      <xdr:colOff>15875</xdr:colOff>
      <xdr:row>35</xdr:row>
      <xdr:rowOff>165862</xdr:rowOff>
    </xdr:to>
    <xdr:cxnSp macro="">
      <xdr:nvCxnSpPr>
        <xdr:cNvPr id="64" name="直線コネクタ 63"/>
        <xdr:cNvCxnSpPr/>
      </xdr:nvCxnSpPr>
      <xdr:spPr>
        <a:xfrm>
          <a:off x="3987800" y="61528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88138</xdr:rowOff>
    </xdr:from>
    <xdr:to>
      <xdr:col>5</xdr:col>
      <xdr:colOff>549275</xdr:colOff>
      <xdr:row>35</xdr:row>
      <xdr:rowOff>152146</xdr:rowOff>
    </xdr:to>
    <xdr:cxnSp macro="">
      <xdr:nvCxnSpPr>
        <xdr:cNvPr id="67" name="直線コネクタ 66"/>
        <xdr:cNvCxnSpPr/>
      </xdr:nvCxnSpPr>
      <xdr:spPr>
        <a:xfrm>
          <a:off x="3098800" y="6088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88138</xdr:rowOff>
    </xdr:from>
    <xdr:to>
      <xdr:col>4</xdr:col>
      <xdr:colOff>346075</xdr:colOff>
      <xdr:row>35</xdr:row>
      <xdr:rowOff>124714</xdr:rowOff>
    </xdr:to>
    <xdr:cxnSp macro="">
      <xdr:nvCxnSpPr>
        <xdr:cNvPr id="70" name="直線コネクタ 69"/>
        <xdr:cNvCxnSpPr/>
      </xdr:nvCxnSpPr>
      <xdr:spPr>
        <a:xfrm flipV="1">
          <a:off x="2209800" y="60888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110998</xdr:rowOff>
    </xdr:from>
    <xdr:to>
      <xdr:col>3</xdr:col>
      <xdr:colOff>142875</xdr:colOff>
      <xdr:row>35</xdr:row>
      <xdr:rowOff>124714</xdr:rowOff>
    </xdr:to>
    <xdr:cxnSp macro="">
      <xdr:nvCxnSpPr>
        <xdr:cNvPr id="73" name="直線コネクタ 72"/>
        <xdr:cNvCxnSpPr/>
      </xdr:nvCxnSpPr>
      <xdr:spPr>
        <a:xfrm>
          <a:off x="1320800" y="6111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115062</xdr:rowOff>
    </xdr:from>
    <xdr:to>
      <xdr:col>7</xdr:col>
      <xdr:colOff>66675</xdr:colOff>
      <xdr:row>36</xdr:row>
      <xdr:rowOff>45212</xdr:rowOff>
    </xdr:to>
    <xdr:sp macro="" textlink="">
      <xdr:nvSpPr>
        <xdr:cNvPr id="83" name="円/楕円 82"/>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131589</xdr:rowOff>
    </xdr:from>
    <xdr:ext cx="762000" cy="259045"/>
    <xdr:sp macro="" textlink="">
      <xdr:nvSpPr>
        <xdr:cNvPr id="84" name="人件費該当値テキスト"/>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101346</xdr:rowOff>
    </xdr:from>
    <xdr:to>
      <xdr:col>5</xdr:col>
      <xdr:colOff>600075</xdr:colOff>
      <xdr:row>36</xdr:row>
      <xdr:rowOff>31496</xdr:rowOff>
    </xdr:to>
    <xdr:sp macro="" textlink="">
      <xdr:nvSpPr>
        <xdr:cNvPr id="85" name="円/楕円 84"/>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41673</xdr:rowOff>
    </xdr:from>
    <xdr:ext cx="736600" cy="259045"/>
    <xdr:sp macro="" textlink="">
      <xdr:nvSpPr>
        <xdr:cNvPr id="86" name="テキスト ボックス 85"/>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37338</xdr:rowOff>
    </xdr:from>
    <xdr:to>
      <xdr:col>4</xdr:col>
      <xdr:colOff>396875</xdr:colOff>
      <xdr:row>35</xdr:row>
      <xdr:rowOff>138938</xdr:rowOff>
    </xdr:to>
    <xdr:sp macro="" textlink="">
      <xdr:nvSpPr>
        <xdr:cNvPr id="87" name="円/楕円 86"/>
        <xdr:cNvSpPr/>
      </xdr:nvSpPr>
      <xdr:spPr>
        <a:xfrm>
          <a:off x="3048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149115</xdr:rowOff>
    </xdr:from>
    <xdr:ext cx="762000" cy="259045"/>
    <xdr:sp macro="" textlink="">
      <xdr:nvSpPr>
        <xdr:cNvPr id="88" name="テキスト ボックス 87"/>
        <xdr:cNvSpPr txBox="1"/>
      </xdr:nvSpPr>
      <xdr:spPr>
        <a:xfrm>
          <a:off x="2717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73914</xdr:rowOff>
    </xdr:from>
    <xdr:to>
      <xdr:col>3</xdr:col>
      <xdr:colOff>193675</xdr:colOff>
      <xdr:row>36</xdr:row>
      <xdr:rowOff>4064</xdr:rowOff>
    </xdr:to>
    <xdr:sp macro="" textlink="">
      <xdr:nvSpPr>
        <xdr:cNvPr id="89" name="円/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60198</xdr:rowOff>
    </xdr:from>
    <xdr:to>
      <xdr:col>1</xdr:col>
      <xdr:colOff>676275</xdr:colOff>
      <xdr:row>35</xdr:row>
      <xdr:rowOff>161798</xdr:rowOff>
    </xdr:to>
    <xdr:sp macro="" textlink="">
      <xdr:nvSpPr>
        <xdr:cNvPr id="91" name="円/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525</xdr:rowOff>
    </xdr:from>
    <xdr:ext cx="762000" cy="259045"/>
    <xdr:sp macro="" textlink="">
      <xdr:nvSpPr>
        <xdr:cNvPr id="92" name="テキスト ボックス 91"/>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物件</a:t>
          </a:r>
          <a:r>
            <a:rPr kumimoji="1" lang="ja-JP" altLang="ja-JP" sz="1100" baseline="0">
              <a:solidFill>
                <a:schemeClr val="dk1"/>
              </a:solidFill>
              <a:effectLst/>
              <a:latin typeface="+mn-lt"/>
              <a:ea typeface="+mn-ea"/>
              <a:cs typeface="+mn-cs"/>
            </a:rPr>
            <a:t>費は全国平均・山梨県平均を</a:t>
          </a:r>
          <a:r>
            <a:rPr kumimoji="1" lang="ja-JP" altLang="en-US" sz="1100" baseline="0">
              <a:solidFill>
                <a:schemeClr val="dk1"/>
              </a:solidFill>
              <a:effectLst/>
              <a:latin typeface="+mn-lt"/>
              <a:ea typeface="+mn-ea"/>
              <a:cs typeface="+mn-cs"/>
            </a:rPr>
            <a:t>大きく</a:t>
          </a:r>
          <a:r>
            <a:rPr kumimoji="1" lang="ja-JP" altLang="ja-JP" sz="1100" baseline="0">
              <a:solidFill>
                <a:schemeClr val="dk1"/>
              </a:solidFill>
              <a:effectLst/>
              <a:latin typeface="+mn-lt"/>
              <a:ea typeface="+mn-ea"/>
              <a:cs typeface="+mn-cs"/>
            </a:rPr>
            <a:t>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位となっている。</a:t>
          </a:r>
          <a:endParaRPr lang="ja-JP" altLang="ja-JP" sz="1400">
            <a:effectLst/>
          </a:endParaRPr>
        </a:p>
        <a:p>
          <a:r>
            <a:rPr kumimoji="1" lang="ja-JP" altLang="en-US" sz="1300">
              <a:latin typeface="ＭＳ Ｐゴシック"/>
            </a:rPr>
            <a:t>　</a:t>
          </a:r>
          <a:r>
            <a:rPr kumimoji="1" lang="ja-JP" altLang="en-US" sz="1100">
              <a:latin typeface="ＭＳ Ｐゴシック"/>
            </a:rPr>
            <a:t>従前から進めてきた行政改革を中心とした取組みの成果と分析する。</a:t>
          </a:r>
          <a:endParaRPr kumimoji="1" lang="en-US" altLang="ja-JP" sz="1100">
            <a:latin typeface="ＭＳ Ｐゴシック"/>
          </a:endParaRPr>
        </a:p>
        <a:p>
          <a:r>
            <a:rPr kumimoji="1" lang="ja-JP" altLang="en-US" sz="1100">
              <a:latin typeface="ＭＳ Ｐゴシック"/>
            </a:rPr>
            <a:t>　統計、選挙など町における臨時的な経費が減少し、併せて職員の意識改革を重点に行政効率を重視し、徹底した管理を進めたことなどから成果が表れ始めている。</a:t>
          </a:r>
          <a:endParaRPr kumimoji="1" lang="en-US" altLang="ja-JP" sz="1100">
            <a:latin typeface="ＭＳ Ｐゴシック"/>
          </a:endParaRPr>
        </a:p>
        <a:p>
          <a:r>
            <a:rPr kumimoji="1" lang="ja-JP" altLang="en-US" sz="1100">
              <a:latin typeface="ＭＳ Ｐゴシック"/>
            </a:rPr>
            <a:t>　今後も引き続きこうした取り組みを重点的に努めていく。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123190</xdr:rowOff>
    </xdr:from>
    <xdr:to>
      <xdr:col>24</xdr:col>
      <xdr:colOff>31750</xdr:colOff>
      <xdr:row>14</xdr:row>
      <xdr:rowOff>43180</xdr:rowOff>
    </xdr:to>
    <xdr:cxnSp macro="">
      <xdr:nvCxnSpPr>
        <xdr:cNvPr id="125" name="直線コネクタ 124"/>
        <xdr:cNvCxnSpPr/>
      </xdr:nvCxnSpPr>
      <xdr:spPr>
        <a:xfrm flipV="1">
          <a:off x="15671800" y="23520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146050</xdr:rowOff>
    </xdr:from>
    <xdr:to>
      <xdr:col>22</xdr:col>
      <xdr:colOff>565150</xdr:colOff>
      <xdr:row>14</xdr:row>
      <xdr:rowOff>43180</xdr:rowOff>
    </xdr:to>
    <xdr:cxnSp macro="">
      <xdr:nvCxnSpPr>
        <xdr:cNvPr id="128" name="直線コネクタ 127"/>
        <xdr:cNvCxnSpPr/>
      </xdr:nvCxnSpPr>
      <xdr:spPr>
        <a:xfrm>
          <a:off x="14782800" y="237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123190</xdr:rowOff>
    </xdr:from>
    <xdr:to>
      <xdr:col>21</xdr:col>
      <xdr:colOff>361950</xdr:colOff>
      <xdr:row>13</xdr:row>
      <xdr:rowOff>146050</xdr:rowOff>
    </xdr:to>
    <xdr:cxnSp macro="">
      <xdr:nvCxnSpPr>
        <xdr:cNvPr id="131" name="直線コネクタ 130"/>
        <xdr:cNvCxnSpPr/>
      </xdr:nvCxnSpPr>
      <xdr:spPr>
        <a:xfrm>
          <a:off x="13893800" y="235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123190</xdr:rowOff>
    </xdr:from>
    <xdr:to>
      <xdr:col>20</xdr:col>
      <xdr:colOff>158750</xdr:colOff>
      <xdr:row>13</xdr:row>
      <xdr:rowOff>130810</xdr:rowOff>
    </xdr:to>
    <xdr:cxnSp macro="">
      <xdr:nvCxnSpPr>
        <xdr:cNvPr id="134" name="直線コネクタ 133"/>
        <xdr:cNvCxnSpPr/>
      </xdr:nvCxnSpPr>
      <xdr:spPr>
        <a:xfrm flipV="1">
          <a:off x="13004800" y="235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72390</xdr:rowOff>
    </xdr:from>
    <xdr:to>
      <xdr:col>24</xdr:col>
      <xdr:colOff>82550</xdr:colOff>
      <xdr:row>14</xdr:row>
      <xdr:rowOff>2540</xdr:rowOff>
    </xdr:to>
    <xdr:sp macro="" textlink="">
      <xdr:nvSpPr>
        <xdr:cNvPr id="144" name="円/楕円 143"/>
        <xdr:cNvSpPr/>
      </xdr:nvSpPr>
      <xdr:spPr>
        <a:xfrm>
          <a:off x="164592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152417</xdr:rowOff>
    </xdr:from>
    <xdr:ext cx="762000" cy="259045"/>
    <xdr:sp macro="" textlink="">
      <xdr:nvSpPr>
        <xdr:cNvPr id="145" name="物件費該当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163830</xdr:rowOff>
    </xdr:from>
    <xdr:to>
      <xdr:col>22</xdr:col>
      <xdr:colOff>615950</xdr:colOff>
      <xdr:row>14</xdr:row>
      <xdr:rowOff>93980</xdr:rowOff>
    </xdr:to>
    <xdr:sp macro="" textlink="">
      <xdr:nvSpPr>
        <xdr:cNvPr id="146" name="円/楕円 145"/>
        <xdr:cNvSpPr/>
      </xdr:nvSpPr>
      <xdr:spPr>
        <a:xfrm>
          <a:off x="15621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104157</xdr:rowOff>
    </xdr:from>
    <xdr:ext cx="736600" cy="259045"/>
    <xdr:sp macro="" textlink="">
      <xdr:nvSpPr>
        <xdr:cNvPr id="147" name="テキスト ボックス 146"/>
        <xdr:cNvSpPr txBox="1"/>
      </xdr:nvSpPr>
      <xdr:spPr>
        <a:xfrm>
          <a:off x="15290800" y="216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95250</xdr:rowOff>
    </xdr:from>
    <xdr:to>
      <xdr:col>21</xdr:col>
      <xdr:colOff>412750</xdr:colOff>
      <xdr:row>14</xdr:row>
      <xdr:rowOff>25400</xdr:rowOff>
    </xdr:to>
    <xdr:sp macro="" textlink="">
      <xdr:nvSpPr>
        <xdr:cNvPr id="148" name="円/楕円 147"/>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35577</xdr:rowOff>
    </xdr:from>
    <xdr:ext cx="762000" cy="259045"/>
    <xdr:sp macro="" textlink="">
      <xdr:nvSpPr>
        <xdr:cNvPr id="149" name="テキスト ボックス 148"/>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72390</xdr:rowOff>
    </xdr:from>
    <xdr:to>
      <xdr:col>20</xdr:col>
      <xdr:colOff>209550</xdr:colOff>
      <xdr:row>14</xdr:row>
      <xdr:rowOff>2540</xdr:rowOff>
    </xdr:to>
    <xdr:sp macro="" textlink="">
      <xdr:nvSpPr>
        <xdr:cNvPr id="150" name="円/楕円 149"/>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12717</xdr:rowOff>
    </xdr:from>
    <xdr:ext cx="762000" cy="259045"/>
    <xdr:sp macro="" textlink="">
      <xdr:nvSpPr>
        <xdr:cNvPr id="151" name="テキスト ボックス 150"/>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80010</xdr:rowOff>
    </xdr:from>
    <xdr:to>
      <xdr:col>19</xdr:col>
      <xdr:colOff>6350</xdr:colOff>
      <xdr:row>14</xdr:row>
      <xdr:rowOff>10160</xdr:rowOff>
    </xdr:to>
    <xdr:sp macro="" textlink="">
      <xdr:nvSpPr>
        <xdr:cNvPr id="152" name="円/楕円 151"/>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20337</xdr:rowOff>
    </xdr:from>
    <xdr:ext cx="762000" cy="259045"/>
    <xdr:sp macro="" textlink="">
      <xdr:nvSpPr>
        <xdr:cNvPr id="153" name="テキスト ボックス 152"/>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扶助</a:t>
          </a:r>
          <a:r>
            <a:rPr kumimoji="1" lang="ja-JP" altLang="ja-JP" sz="1100" baseline="0">
              <a:solidFill>
                <a:schemeClr val="dk1"/>
              </a:solidFill>
              <a:effectLst/>
              <a:latin typeface="+mn-lt"/>
              <a:ea typeface="+mn-ea"/>
              <a:cs typeface="+mn-cs"/>
            </a:rPr>
            <a:t>費は全国平均を</a:t>
          </a:r>
          <a:r>
            <a:rPr kumimoji="1" lang="en-US" altLang="ja-JP" sz="1100" baseline="0">
              <a:solidFill>
                <a:schemeClr val="dk1"/>
              </a:solidFill>
              <a:effectLst/>
              <a:latin typeface="+mn-lt"/>
              <a:ea typeface="+mn-ea"/>
              <a:cs typeface="+mn-cs"/>
            </a:rPr>
            <a:t>7.4</a:t>
          </a:r>
          <a:r>
            <a:rPr kumimoji="1" lang="ja-JP" altLang="ja-JP" sz="1100" baseline="0">
              <a:solidFill>
                <a:schemeClr val="dk1"/>
              </a:solidFill>
              <a:effectLst/>
              <a:latin typeface="+mn-lt"/>
              <a:ea typeface="+mn-ea"/>
              <a:cs typeface="+mn-cs"/>
            </a:rPr>
            <a:t>ﾎﾟｲﾝﾄ・山梨県平均を</a:t>
          </a:r>
          <a:r>
            <a:rPr kumimoji="1" lang="en-US" altLang="ja-JP" sz="1100" baseline="0">
              <a:solidFill>
                <a:schemeClr val="dk1"/>
              </a:solidFill>
              <a:effectLst/>
              <a:latin typeface="+mn-lt"/>
              <a:ea typeface="+mn-ea"/>
              <a:cs typeface="+mn-cs"/>
            </a:rPr>
            <a:t>3.7</a:t>
          </a:r>
          <a:r>
            <a:rPr kumimoji="1" lang="ja-JP" altLang="ja-JP" sz="1100" baseline="0">
              <a:solidFill>
                <a:schemeClr val="dk1"/>
              </a:solidFill>
              <a:effectLst/>
              <a:latin typeface="+mn-lt"/>
              <a:ea typeface="+mn-ea"/>
              <a:cs typeface="+mn-cs"/>
            </a:rPr>
            <a:t>ﾎﾟｲﾝﾄ下回る状況で類似団体においても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9</a:t>
          </a:r>
          <a:r>
            <a:rPr kumimoji="1" lang="ja-JP" altLang="ja-JP" sz="1100" baseline="0">
              <a:solidFill>
                <a:schemeClr val="dk1"/>
              </a:solidFill>
              <a:effectLst/>
              <a:latin typeface="+mn-lt"/>
              <a:ea typeface="+mn-ea"/>
              <a:cs typeface="+mn-cs"/>
            </a:rPr>
            <a:t>位となっている。</a:t>
          </a:r>
          <a:endParaRPr lang="ja-JP" altLang="ja-JP" sz="1100">
            <a:effectLst/>
          </a:endParaRPr>
        </a:p>
        <a:p>
          <a:r>
            <a:rPr kumimoji="1" lang="ja-JP" altLang="en-US" sz="1100">
              <a:latin typeface="ＭＳ Ｐゴシック"/>
            </a:rPr>
            <a:t>　近年</a:t>
          </a:r>
          <a:r>
            <a:rPr kumimoji="1" lang="en-US" altLang="ja-JP" sz="1100">
              <a:latin typeface="ＭＳ Ｐゴシック"/>
            </a:rPr>
            <a:t>0.2</a:t>
          </a:r>
          <a:r>
            <a:rPr kumimoji="1" lang="ja-JP" altLang="en-US" sz="1100">
              <a:latin typeface="ＭＳ Ｐゴシック"/>
            </a:rPr>
            <a:t>ﾎﾟﾝﾝﾄ程度増加傾向にあるが、臨時福祉給付金制度により増加したものと分析している。</a:t>
          </a:r>
          <a:endParaRPr kumimoji="1" lang="en-US" altLang="ja-JP" sz="1100">
            <a:latin typeface="ＭＳ Ｐゴシック"/>
          </a:endParaRPr>
        </a:p>
        <a:p>
          <a:r>
            <a:rPr kumimoji="1" lang="ja-JP" altLang="en-US" sz="1100">
              <a:latin typeface="ＭＳ Ｐゴシック"/>
            </a:rPr>
            <a:t>　今後も国や県など福祉関連施策の動向を注視しつつ町民福祉向上に努めていく。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107950</xdr:rowOff>
    </xdr:to>
    <xdr:cxnSp macro="">
      <xdr:nvCxnSpPr>
        <xdr:cNvPr id="186" name="直線コネクタ 185"/>
        <xdr:cNvCxnSpPr/>
      </xdr:nvCxnSpPr>
      <xdr:spPr>
        <a:xfrm>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56</xdr:row>
      <xdr:rowOff>12700</xdr:rowOff>
    </xdr:to>
    <xdr:cxnSp macro="">
      <xdr:nvCxnSpPr>
        <xdr:cNvPr id="189" name="直線コネクタ 188"/>
        <xdr:cNvCxnSpPr/>
      </xdr:nvCxnSpPr>
      <xdr:spPr>
        <a:xfrm flipV="1">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56</xdr:row>
      <xdr:rowOff>12700</xdr:rowOff>
    </xdr:to>
    <xdr:cxnSp macro="">
      <xdr:nvCxnSpPr>
        <xdr:cNvPr id="192" name="直線コネクタ 191"/>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55</xdr:row>
      <xdr:rowOff>146050</xdr:rowOff>
    </xdr:to>
    <xdr:cxnSp macro="">
      <xdr:nvCxnSpPr>
        <xdr:cNvPr id="195" name="直線コネクタ 194"/>
        <xdr:cNvCxnSpPr/>
      </xdr:nvCxnSpPr>
      <xdr:spPr>
        <a:xfrm>
          <a:off x="1320800" y="9366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5" name="円/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7" name="円/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09" name="円/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0" name="テキスト ボックス 20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1" name="円/楕円 210"/>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35577</xdr:rowOff>
    </xdr:from>
    <xdr:ext cx="762000" cy="259045"/>
    <xdr:sp macro="" textlink="">
      <xdr:nvSpPr>
        <xdr:cNvPr id="212" name="テキスト ボックス 211"/>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3" name="円/楕円 212"/>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4" name="テキスト ボックス 213"/>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その他の費用</a:t>
          </a:r>
          <a:r>
            <a:rPr kumimoji="1" lang="ja-JP" altLang="ja-JP" sz="1100" baseline="0">
              <a:solidFill>
                <a:schemeClr val="dk1"/>
              </a:solidFill>
              <a:effectLst/>
              <a:latin typeface="+mn-lt"/>
              <a:ea typeface="+mn-ea"/>
              <a:cs typeface="+mn-cs"/>
            </a:rPr>
            <a:t>は全国平均を</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ﾎﾟｲﾝﾄ</a:t>
          </a:r>
          <a:r>
            <a:rPr kumimoji="1" lang="ja-JP" altLang="en-US" sz="1100" baseline="0">
              <a:solidFill>
                <a:schemeClr val="dk1"/>
              </a:solidFill>
              <a:effectLst/>
              <a:latin typeface="+mn-lt"/>
              <a:ea typeface="+mn-ea"/>
              <a:cs typeface="+mn-cs"/>
            </a:rPr>
            <a:t>下回り、</a:t>
          </a:r>
          <a:r>
            <a:rPr kumimoji="1" lang="ja-JP" altLang="ja-JP" sz="1100" baseline="0">
              <a:solidFill>
                <a:schemeClr val="dk1"/>
              </a:solidFill>
              <a:effectLst/>
              <a:latin typeface="+mn-lt"/>
              <a:ea typeface="+mn-ea"/>
              <a:cs typeface="+mn-cs"/>
            </a:rPr>
            <a:t>山梨県平均を</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ﾎﾟｲﾝﾄ</a:t>
          </a:r>
          <a:r>
            <a:rPr kumimoji="1" lang="ja-JP" altLang="en-US" sz="1100" baseline="0">
              <a:solidFill>
                <a:schemeClr val="dk1"/>
              </a:solidFill>
              <a:effectLst/>
              <a:latin typeface="+mn-lt"/>
              <a:ea typeface="+mn-ea"/>
              <a:cs typeface="+mn-cs"/>
            </a:rPr>
            <a:t>上</a:t>
          </a:r>
          <a:r>
            <a:rPr kumimoji="1" lang="ja-JP" altLang="ja-JP" sz="1100" baseline="0">
              <a:solidFill>
                <a:schemeClr val="dk1"/>
              </a:solidFill>
              <a:effectLst/>
              <a:latin typeface="+mn-lt"/>
              <a:ea typeface="+mn-ea"/>
              <a:cs typeface="+mn-cs"/>
            </a:rPr>
            <a:t>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17</a:t>
          </a:r>
          <a:r>
            <a:rPr kumimoji="1" lang="ja-JP" altLang="ja-JP" sz="1100" baseline="0">
              <a:solidFill>
                <a:schemeClr val="dk1"/>
              </a:solidFill>
              <a:effectLst/>
              <a:latin typeface="+mn-lt"/>
              <a:ea typeface="+mn-ea"/>
              <a:cs typeface="+mn-cs"/>
            </a:rPr>
            <a:t>位となっている。</a:t>
          </a:r>
          <a:endParaRPr kumimoji="1" lang="en-US" altLang="ja-JP" sz="1100" baseline="0">
            <a:solidFill>
              <a:schemeClr val="dk1"/>
            </a:solidFill>
            <a:effectLst/>
            <a:latin typeface="+mn-lt"/>
            <a:ea typeface="+mn-ea"/>
            <a:cs typeface="+mn-cs"/>
          </a:endParaRPr>
        </a:p>
        <a:p>
          <a:pPr eaLnBrk="1" fontAlgn="auto" latinLnBrk="0" hangingPunct="1"/>
          <a:r>
            <a:rPr kumimoji="1" lang="ja-JP" altLang="en-US" sz="1100" baseline="0">
              <a:solidFill>
                <a:schemeClr val="dk1"/>
              </a:solidFill>
              <a:effectLst/>
              <a:latin typeface="+mn-lt"/>
              <a:ea typeface="+mn-ea"/>
              <a:cs typeface="+mn-cs"/>
            </a:rPr>
            <a:t>　公営企業（水道、下水道）、国保、高齢者及び介護保険など繰出金が費用全体に占める割合が高く、併せて「地域住民生活緊急支援事業」「個人番号カード交付事業」等々により進められた。</a:t>
          </a:r>
          <a:endParaRPr kumimoji="1" lang="en-US" altLang="ja-JP" sz="1100" baseline="0">
            <a:solidFill>
              <a:schemeClr val="dk1"/>
            </a:solidFill>
            <a:effectLst/>
            <a:latin typeface="+mn-lt"/>
            <a:ea typeface="+mn-ea"/>
            <a:cs typeface="+mn-cs"/>
          </a:endParaRPr>
        </a:p>
        <a:p>
          <a:pPr eaLnBrk="1" fontAlgn="auto" latinLnBrk="0" hangingPunct="1"/>
          <a:r>
            <a:rPr kumimoji="1" lang="ja-JP" altLang="en-US" sz="1100" baseline="0">
              <a:solidFill>
                <a:schemeClr val="dk1"/>
              </a:solidFill>
              <a:effectLst/>
              <a:latin typeface="+mn-lt"/>
              <a:ea typeface="+mn-ea"/>
              <a:cs typeface="+mn-cs"/>
            </a:rPr>
            <a:t>　今後は使用料等の見直しなど、利用者負担の原則を考慮し、均衡ある財政環境の構築に努めていく。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140716</xdr:rowOff>
    </xdr:from>
    <xdr:to>
      <xdr:col>24</xdr:col>
      <xdr:colOff>31750</xdr:colOff>
      <xdr:row>57</xdr:row>
      <xdr:rowOff>14986</xdr:rowOff>
    </xdr:to>
    <xdr:cxnSp macro="">
      <xdr:nvCxnSpPr>
        <xdr:cNvPr id="244" name="直線コネクタ 243"/>
        <xdr:cNvCxnSpPr/>
      </xdr:nvCxnSpPr>
      <xdr:spPr>
        <a:xfrm flipV="1">
          <a:off x="15671800" y="97419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57</xdr:row>
      <xdr:rowOff>14986</xdr:rowOff>
    </xdr:to>
    <xdr:cxnSp macro="">
      <xdr:nvCxnSpPr>
        <xdr:cNvPr id="247" name="直線コネクタ 246"/>
        <xdr:cNvCxnSpPr/>
      </xdr:nvCxnSpPr>
      <xdr:spPr>
        <a:xfrm>
          <a:off x="14782800" y="9751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90424</xdr:rowOff>
    </xdr:from>
    <xdr:to>
      <xdr:col>21</xdr:col>
      <xdr:colOff>361950</xdr:colOff>
      <xdr:row>56</xdr:row>
      <xdr:rowOff>149860</xdr:rowOff>
    </xdr:to>
    <xdr:cxnSp macro="">
      <xdr:nvCxnSpPr>
        <xdr:cNvPr id="250" name="直線コネクタ 249"/>
        <xdr:cNvCxnSpPr/>
      </xdr:nvCxnSpPr>
      <xdr:spPr>
        <a:xfrm>
          <a:off x="13893800" y="96916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90424</xdr:rowOff>
    </xdr:from>
    <xdr:to>
      <xdr:col>20</xdr:col>
      <xdr:colOff>158750</xdr:colOff>
      <xdr:row>56</xdr:row>
      <xdr:rowOff>108712</xdr:rowOff>
    </xdr:to>
    <xdr:cxnSp macro="">
      <xdr:nvCxnSpPr>
        <xdr:cNvPr id="253" name="直線コネクタ 252"/>
        <xdr:cNvCxnSpPr/>
      </xdr:nvCxnSpPr>
      <xdr:spPr>
        <a:xfrm flipV="1">
          <a:off x="13004800" y="9691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89916</xdr:rowOff>
    </xdr:from>
    <xdr:to>
      <xdr:col>24</xdr:col>
      <xdr:colOff>82550</xdr:colOff>
      <xdr:row>57</xdr:row>
      <xdr:rowOff>20066</xdr:rowOff>
    </xdr:to>
    <xdr:sp macro="" textlink="">
      <xdr:nvSpPr>
        <xdr:cNvPr id="263" name="円/楕円 262"/>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106443</xdr:rowOff>
    </xdr:from>
    <xdr:ext cx="762000" cy="259045"/>
    <xdr:sp macro="" textlink="">
      <xdr:nvSpPr>
        <xdr:cNvPr id="264" name="その他該当値テキスト"/>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135636</xdr:rowOff>
    </xdr:from>
    <xdr:to>
      <xdr:col>22</xdr:col>
      <xdr:colOff>615950</xdr:colOff>
      <xdr:row>57</xdr:row>
      <xdr:rowOff>65786</xdr:rowOff>
    </xdr:to>
    <xdr:sp macro="" textlink="">
      <xdr:nvSpPr>
        <xdr:cNvPr id="265" name="円/楕円 264"/>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75963</xdr:rowOff>
    </xdr:from>
    <xdr:ext cx="736600" cy="259045"/>
    <xdr:sp macro="" textlink="">
      <xdr:nvSpPr>
        <xdr:cNvPr id="266" name="テキスト ボックス 265"/>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99060</xdr:rowOff>
    </xdr:from>
    <xdr:to>
      <xdr:col>21</xdr:col>
      <xdr:colOff>412750</xdr:colOff>
      <xdr:row>57</xdr:row>
      <xdr:rowOff>29210</xdr:rowOff>
    </xdr:to>
    <xdr:sp macro="" textlink="">
      <xdr:nvSpPr>
        <xdr:cNvPr id="267" name="円/楕円 266"/>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68" name="テキスト ボックス 267"/>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39624</xdr:rowOff>
    </xdr:from>
    <xdr:to>
      <xdr:col>20</xdr:col>
      <xdr:colOff>209550</xdr:colOff>
      <xdr:row>56</xdr:row>
      <xdr:rowOff>141224</xdr:rowOff>
    </xdr:to>
    <xdr:sp macro="" textlink="">
      <xdr:nvSpPr>
        <xdr:cNvPr id="269" name="円/楕円 268"/>
        <xdr:cNvSpPr/>
      </xdr:nvSpPr>
      <xdr:spPr>
        <a:xfrm>
          <a:off x="13843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151401</xdr:rowOff>
    </xdr:from>
    <xdr:ext cx="762000" cy="259045"/>
    <xdr:sp macro="" textlink="">
      <xdr:nvSpPr>
        <xdr:cNvPr id="270" name="テキスト ボックス 269"/>
        <xdr:cNvSpPr txBox="1"/>
      </xdr:nvSpPr>
      <xdr:spPr>
        <a:xfrm>
          <a:off x="13512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57912</xdr:rowOff>
    </xdr:from>
    <xdr:to>
      <xdr:col>19</xdr:col>
      <xdr:colOff>6350</xdr:colOff>
      <xdr:row>56</xdr:row>
      <xdr:rowOff>159512</xdr:rowOff>
    </xdr:to>
    <xdr:sp macro="" textlink="">
      <xdr:nvSpPr>
        <xdr:cNvPr id="271" name="円/楕円 270"/>
        <xdr:cNvSpPr/>
      </xdr:nvSpPr>
      <xdr:spPr>
        <a:xfrm>
          <a:off x="12954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169689</xdr:rowOff>
    </xdr:from>
    <xdr:ext cx="762000" cy="259045"/>
    <xdr:sp macro="" textlink="">
      <xdr:nvSpPr>
        <xdr:cNvPr id="272" name="テキスト ボックス 271"/>
        <xdr:cNvSpPr txBox="1"/>
      </xdr:nvSpPr>
      <xdr:spPr>
        <a:xfrm>
          <a:off x="12623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補助</a:t>
          </a:r>
          <a:r>
            <a:rPr kumimoji="1" lang="ja-JP" altLang="ja-JP" sz="1100" baseline="0">
              <a:solidFill>
                <a:schemeClr val="dk1"/>
              </a:solidFill>
              <a:effectLst/>
              <a:latin typeface="+mn-lt"/>
              <a:ea typeface="+mn-ea"/>
              <a:cs typeface="+mn-cs"/>
            </a:rPr>
            <a:t>費</a:t>
          </a:r>
          <a:r>
            <a:rPr kumimoji="1" lang="ja-JP" altLang="en-US" sz="1100" baseline="0">
              <a:solidFill>
                <a:schemeClr val="dk1"/>
              </a:solidFill>
              <a:effectLst/>
              <a:latin typeface="+mn-lt"/>
              <a:ea typeface="+mn-ea"/>
              <a:cs typeface="+mn-cs"/>
            </a:rPr>
            <a:t>等</a:t>
          </a:r>
          <a:r>
            <a:rPr kumimoji="1" lang="ja-JP" altLang="ja-JP" sz="1100" baseline="0">
              <a:solidFill>
                <a:schemeClr val="dk1"/>
              </a:solidFill>
              <a:effectLst/>
              <a:latin typeface="+mn-lt"/>
              <a:ea typeface="+mn-ea"/>
              <a:cs typeface="+mn-cs"/>
            </a:rPr>
            <a:t>は全国平均を</a:t>
          </a:r>
          <a:r>
            <a:rPr kumimoji="1" lang="en-US" altLang="ja-JP" sz="1100" baseline="0">
              <a:solidFill>
                <a:schemeClr val="dk1"/>
              </a:solidFill>
              <a:effectLst/>
              <a:latin typeface="+mn-lt"/>
              <a:ea typeface="+mn-ea"/>
              <a:cs typeface="+mn-cs"/>
            </a:rPr>
            <a:t>4.6</a:t>
          </a:r>
          <a:r>
            <a:rPr kumimoji="1" lang="ja-JP" altLang="ja-JP" sz="1100" baseline="0">
              <a:solidFill>
                <a:schemeClr val="dk1"/>
              </a:solidFill>
              <a:effectLst/>
              <a:latin typeface="+mn-lt"/>
              <a:ea typeface="+mn-ea"/>
              <a:cs typeface="+mn-cs"/>
            </a:rPr>
            <a:t>ﾎﾟｲﾝﾄ・山梨県平均を</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ﾎﾟｲﾝﾄ</a:t>
          </a:r>
          <a:r>
            <a:rPr kumimoji="1" lang="ja-JP" altLang="en-US" sz="1100" baseline="0">
              <a:solidFill>
                <a:schemeClr val="dk1"/>
              </a:solidFill>
              <a:effectLst/>
              <a:latin typeface="+mn-lt"/>
              <a:ea typeface="+mn-ea"/>
              <a:cs typeface="+mn-cs"/>
            </a:rPr>
            <a:t>上</a:t>
          </a:r>
          <a:r>
            <a:rPr kumimoji="1" lang="ja-JP" altLang="ja-JP" sz="1100" baseline="0">
              <a:solidFill>
                <a:schemeClr val="dk1"/>
              </a:solidFill>
              <a:effectLst/>
              <a:latin typeface="+mn-lt"/>
              <a:ea typeface="+mn-ea"/>
              <a:cs typeface="+mn-cs"/>
            </a:rPr>
            <a:t>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位となっている。</a:t>
          </a:r>
          <a:endParaRPr lang="ja-JP" altLang="ja-JP" sz="1400">
            <a:effectLst/>
          </a:endParaRPr>
        </a:p>
        <a:p>
          <a:r>
            <a:rPr kumimoji="1" lang="ja-JP" altLang="en-US" sz="1300">
              <a:latin typeface="ＭＳ Ｐゴシック"/>
            </a:rPr>
            <a:t>　</a:t>
          </a:r>
          <a:r>
            <a:rPr kumimoji="1" lang="ja-JP" altLang="en-US" sz="1100">
              <a:latin typeface="ＭＳ Ｐゴシック"/>
            </a:rPr>
            <a:t>一部事務組合への負担金の増加、介護施設（社協）への負担金の増加が主たる要因となり増加した。</a:t>
          </a:r>
          <a:endParaRPr kumimoji="1" lang="en-US" altLang="ja-JP" sz="1100">
            <a:latin typeface="ＭＳ Ｐゴシック"/>
          </a:endParaRPr>
        </a:p>
        <a:p>
          <a:r>
            <a:rPr kumimoji="1" lang="ja-JP" altLang="en-US" sz="1100">
              <a:latin typeface="ＭＳ Ｐゴシック"/>
            </a:rPr>
            <a:t>　本町では広範囲の行政区域をカバーするため、広域行政（消防・介護施設等々）に係る経費が年々増加傾向となり、比例して補助費等が増加している状況である。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年度諸団体の決算分析を進め、次年度以降への対応などを進めて行く。</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51562</xdr:rowOff>
    </xdr:to>
    <xdr:cxnSp macro="">
      <xdr:nvCxnSpPr>
        <xdr:cNvPr id="302" name="直線コネクタ 301"/>
        <xdr:cNvCxnSpPr/>
      </xdr:nvCxnSpPr>
      <xdr:spPr>
        <a:xfrm>
          <a:off x="15671800" y="6367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154432</xdr:rowOff>
    </xdr:from>
    <xdr:to>
      <xdr:col>22</xdr:col>
      <xdr:colOff>565150</xdr:colOff>
      <xdr:row>37</xdr:row>
      <xdr:rowOff>24130</xdr:rowOff>
    </xdr:to>
    <xdr:cxnSp macro="">
      <xdr:nvCxnSpPr>
        <xdr:cNvPr id="305" name="直線コネクタ 304"/>
        <xdr:cNvCxnSpPr/>
      </xdr:nvCxnSpPr>
      <xdr:spPr>
        <a:xfrm>
          <a:off x="14782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154432</xdr:rowOff>
    </xdr:from>
    <xdr:to>
      <xdr:col>21</xdr:col>
      <xdr:colOff>361950</xdr:colOff>
      <xdr:row>37</xdr:row>
      <xdr:rowOff>28702</xdr:rowOff>
    </xdr:to>
    <xdr:cxnSp macro="">
      <xdr:nvCxnSpPr>
        <xdr:cNvPr id="308" name="直線コネクタ 307"/>
        <xdr:cNvCxnSpPr/>
      </xdr:nvCxnSpPr>
      <xdr:spPr>
        <a:xfrm flipV="1">
          <a:off x="13893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28702</xdr:rowOff>
    </xdr:from>
    <xdr:to>
      <xdr:col>20</xdr:col>
      <xdr:colOff>158750</xdr:colOff>
      <xdr:row>37</xdr:row>
      <xdr:rowOff>56134</xdr:rowOff>
    </xdr:to>
    <xdr:cxnSp macro="">
      <xdr:nvCxnSpPr>
        <xdr:cNvPr id="311" name="直線コネクタ 310"/>
        <xdr:cNvCxnSpPr/>
      </xdr:nvCxnSpPr>
      <xdr:spPr>
        <a:xfrm flipV="1">
          <a:off x="13004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21" name="円/楕円 320"/>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144289</xdr:rowOff>
    </xdr:from>
    <xdr:ext cx="762000" cy="259045"/>
    <xdr:sp macro="" textlink="">
      <xdr:nvSpPr>
        <xdr:cNvPr id="322"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3" name="円/楕円 322"/>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24" name="テキスト ボックス 32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103632</xdr:rowOff>
    </xdr:from>
    <xdr:to>
      <xdr:col>21</xdr:col>
      <xdr:colOff>412750</xdr:colOff>
      <xdr:row>37</xdr:row>
      <xdr:rowOff>33782</xdr:rowOff>
    </xdr:to>
    <xdr:sp macro="" textlink="">
      <xdr:nvSpPr>
        <xdr:cNvPr id="325" name="円/楕円 324"/>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43959</xdr:rowOff>
    </xdr:from>
    <xdr:ext cx="762000" cy="259045"/>
    <xdr:sp macro="" textlink="">
      <xdr:nvSpPr>
        <xdr:cNvPr id="326" name="テキスト ボックス 325"/>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27" name="円/楕円 326"/>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8" name="テキスト ボックス 327"/>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29" name="円/楕円 328"/>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0" name="テキスト ボックス 329"/>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公債</a:t>
          </a:r>
          <a:r>
            <a:rPr kumimoji="1" lang="ja-JP" altLang="ja-JP" sz="1100" baseline="0">
              <a:solidFill>
                <a:schemeClr val="dk1"/>
              </a:solidFill>
              <a:effectLst/>
              <a:latin typeface="+mn-lt"/>
              <a:ea typeface="+mn-ea"/>
              <a:cs typeface="+mn-cs"/>
            </a:rPr>
            <a:t>費は全国平均を</a:t>
          </a:r>
          <a:r>
            <a:rPr kumimoji="1" lang="en-US" altLang="ja-JP" sz="1100" baseline="0">
              <a:solidFill>
                <a:schemeClr val="dk1"/>
              </a:solidFill>
              <a:effectLst/>
              <a:latin typeface="+mn-lt"/>
              <a:ea typeface="+mn-ea"/>
              <a:cs typeface="+mn-cs"/>
            </a:rPr>
            <a:t>6.1</a:t>
          </a:r>
          <a:r>
            <a:rPr kumimoji="1" lang="ja-JP" altLang="ja-JP" sz="1100" baseline="0">
              <a:solidFill>
                <a:schemeClr val="dk1"/>
              </a:solidFill>
              <a:effectLst/>
              <a:latin typeface="+mn-lt"/>
              <a:ea typeface="+mn-ea"/>
              <a:cs typeface="+mn-cs"/>
            </a:rPr>
            <a:t>ﾎﾟｲﾝﾄ・山梨県平均を</a:t>
          </a:r>
          <a:r>
            <a:rPr kumimoji="1" lang="en-US" altLang="ja-JP" sz="1100" baseline="0">
              <a:solidFill>
                <a:schemeClr val="dk1"/>
              </a:solidFill>
              <a:effectLst/>
              <a:latin typeface="+mn-lt"/>
              <a:ea typeface="+mn-ea"/>
              <a:cs typeface="+mn-cs"/>
            </a:rPr>
            <a:t>4.7</a:t>
          </a:r>
          <a:r>
            <a:rPr kumimoji="1" lang="ja-JP" altLang="ja-JP" sz="1100" baseline="0">
              <a:solidFill>
                <a:schemeClr val="dk1"/>
              </a:solidFill>
              <a:effectLst/>
              <a:latin typeface="+mn-lt"/>
              <a:ea typeface="+mn-ea"/>
              <a:cs typeface="+mn-cs"/>
            </a:rPr>
            <a:t>ﾎﾟｲﾝﾄ下回る状況で類似団体においても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13</a:t>
          </a:r>
          <a:r>
            <a:rPr kumimoji="1" lang="ja-JP" altLang="ja-JP" sz="1100" baseline="0">
              <a:solidFill>
                <a:schemeClr val="dk1"/>
              </a:solidFill>
              <a:effectLst/>
              <a:latin typeface="+mn-lt"/>
              <a:ea typeface="+mn-ea"/>
              <a:cs typeface="+mn-cs"/>
            </a:rPr>
            <a:t>位となっている。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baseline="0">
              <a:solidFill>
                <a:schemeClr val="dk1"/>
              </a:solidFill>
              <a:effectLst/>
              <a:latin typeface="+mn-lt"/>
              <a:ea typeface="+mn-ea"/>
              <a:cs typeface="+mn-cs"/>
            </a:rPr>
            <a:t>主たる要因として公債費の計画的管理と抑制のバランスを保ちつつ、特定財源の活用により年々減少へと進めてきた結果である。</a:t>
          </a:r>
          <a:endParaRPr kumimoji="1" lang="en-US" altLang="ja-JP" sz="1300" baseline="0">
            <a:solidFill>
              <a:schemeClr val="dk1"/>
            </a:solidFill>
            <a:effectLst/>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a:t>
          </a:r>
          <a:r>
            <a:rPr kumimoji="1" lang="ja-JP" altLang="en-US" sz="1100" baseline="0">
              <a:solidFill>
                <a:schemeClr val="dk1"/>
              </a:solidFill>
              <a:effectLst/>
              <a:latin typeface="ＭＳ Ｐゴシック"/>
              <a:ea typeface="+mn-ea"/>
              <a:cs typeface="+mn-cs"/>
            </a:rPr>
            <a:t>今後も引き続き公債費の管理に努める。</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72137</xdr:rowOff>
    </xdr:from>
    <xdr:to>
      <xdr:col>7</xdr:col>
      <xdr:colOff>15875</xdr:colOff>
      <xdr:row>77</xdr:row>
      <xdr:rowOff>78994</xdr:rowOff>
    </xdr:to>
    <xdr:cxnSp macro="">
      <xdr:nvCxnSpPr>
        <xdr:cNvPr id="360" name="直線コネクタ 359"/>
        <xdr:cNvCxnSpPr/>
      </xdr:nvCxnSpPr>
      <xdr:spPr>
        <a:xfrm flipV="1">
          <a:off x="3987800" y="13102337"/>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78994</xdr:rowOff>
    </xdr:from>
    <xdr:to>
      <xdr:col>5</xdr:col>
      <xdr:colOff>549275</xdr:colOff>
      <xdr:row>77</xdr:row>
      <xdr:rowOff>138430</xdr:rowOff>
    </xdr:to>
    <xdr:cxnSp macro="">
      <xdr:nvCxnSpPr>
        <xdr:cNvPr id="363" name="直線コネクタ 362"/>
        <xdr:cNvCxnSpPr/>
      </xdr:nvCxnSpPr>
      <xdr:spPr>
        <a:xfrm flipV="1">
          <a:off x="3098800" y="13280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138430</xdr:rowOff>
    </xdr:from>
    <xdr:to>
      <xdr:col>4</xdr:col>
      <xdr:colOff>346075</xdr:colOff>
      <xdr:row>78</xdr:row>
      <xdr:rowOff>12700</xdr:rowOff>
    </xdr:to>
    <xdr:cxnSp macro="">
      <xdr:nvCxnSpPr>
        <xdr:cNvPr id="366" name="直線コネクタ 365"/>
        <xdr:cNvCxnSpPr/>
      </xdr:nvCxnSpPr>
      <xdr:spPr>
        <a:xfrm flipV="1">
          <a:off x="2209800" y="1334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12700</xdr:rowOff>
    </xdr:from>
    <xdr:to>
      <xdr:col>3</xdr:col>
      <xdr:colOff>142875</xdr:colOff>
      <xdr:row>78</xdr:row>
      <xdr:rowOff>117856</xdr:rowOff>
    </xdr:to>
    <xdr:cxnSp macro="">
      <xdr:nvCxnSpPr>
        <xdr:cNvPr id="369" name="直線コネクタ 368"/>
        <xdr:cNvCxnSpPr/>
      </xdr:nvCxnSpPr>
      <xdr:spPr>
        <a:xfrm flipV="1">
          <a:off x="1320800" y="133858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1" name="テキスト ボックス 370"/>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21337</xdr:rowOff>
    </xdr:from>
    <xdr:to>
      <xdr:col>7</xdr:col>
      <xdr:colOff>66675</xdr:colOff>
      <xdr:row>76</xdr:row>
      <xdr:rowOff>122937</xdr:rowOff>
    </xdr:to>
    <xdr:sp macro="" textlink="">
      <xdr:nvSpPr>
        <xdr:cNvPr id="379" name="円/楕円 378"/>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37863</xdr:rowOff>
    </xdr:from>
    <xdr:ext cx="762000" cy="259045"/>
    <xdr:sp macro="" textlink="">
      <xdr:nvSpPr>
        <xdr:cNvPr id="380"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28194</xdr:rowOff>
    </xdr:from>
    <xdr:to>
      <xdr:col>5</xdr:col>
      <xdr:colOff>600075</xdr:colOff>
      <xdr:row>77</xdr:row>
      <xdr:rowOff>129794</xdr:rowOff>
    </xdr:to>
    <xdr:sp macro="" textlink="">
      <xdr:nvSpPr>
        <xdr:cNvPr id="381" name="円/楕円 380"/>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82" name="テキスト ボックス 38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87630</xdr:rowOff>
    </xdr:from>
    <xdr:to>
      <xdr:col>4</xdr:col>
      <xdr:colOff>396875</xdr:colOff>
      <xdr:row>78</xdr:row>
      <xdr:rowOff>17780</xdr:rowOff>
    </xdr:to>
    <xdr:sp macro="" textlink="">
      <xdr:nvSpPr>
        <xdr:cNvPr id="383" name="円/楕円 382"/>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27957</xdr:rowOff>
    </xdr:from>
    <xdr:ext cx="762000" cy="259045"/>
    <xdr:sp macro="" textlink="">
      <xdr:nvSpPr>
        <xdr:cNvPr id="384" name="テキスト ボックス 383"/>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133350</xdr:rowOff>
    </xdr:from>
    <xdr:to>
      <xdr:col>3</xdr:col>
      <xdr:colOff>193675</xdr:colOff>
      <xdr:row>78</xdr:row>
      <xdr:rowOff>63500</xdr:rowOff>
    </xdr:to>
    <xdr:sp macro="" textlink="">
      <xdr:nvSpPr>
        <xdr:cNvPr id="385" name="円/楕円 384"/>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48277</xdr:rowOff>
    </xdr:from>
    <xdr:ext cx="762000" cy="259045"/>
    <xdr:sp macro="" textlink="">
      <xdr:nvSpPr>
        <xdr:cNvPr id="386" name="テキスト ボックス 38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67056</xdr:rowOff>
    </xdr:from>
    <xdr:to>
      <xdr:col>1</xdr:col>
      <xdr:colOff>676275</xdr:colOff>
      <xdr:row>78</xdr:row>
      <xdr:rowOff>168656</xdr:rowOff>
    </xdr:to>
    <xdr:sp macro="" textlink="">
      <xdr:nvSpPr>
        <xdr:cNvPr id="387" name="円/楕円 386"/>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153433</xdr:rowOff>
    </xdr:from>
    <xdr:ext cx="762000" cy="259045"/>
    <xdr:sp macro="" textlink="">
      <xdr:nvSpPr>
        <xdr:cNvPr id="388" name="テキスト ボックス 387"/>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本町の類似団体における</a:t>
          </a:r>
          <a:r>
            <a:rPr kumimoji="1" lang="ja-JP" altLang="en-US" sz="1100" baseline="0">
              <a:solidFill>
                <a:schemeClr val="dk1"/>
              </a:solidFill>
              <a:effectLst/>
              <a:latin typeface="+mn-lt"/>
              <a:ea typeface="+mn-ea"/>
              <a:cs typeface="+mn-cs"/>
            </a:rPr>
            <a:t>公債</a:t>
          </a:r>
          <a:r>
            <a:rPr kumimoji="1" lang="ja-JP" altLang="ja-JP" sz="1100" baseline="0">
              <a:solidFill>
                <a:schemeClr val="dk1"/>
              </a:solidFill>
              <a:effectLst/>
              <a:latin typeface="+mn-lt"/>
              <a:ea typeface="+mn-ea"/>
              <a:cs typeface="+mn-cs"/>
            </a:rPr>
            <a:t>費</a:t>
          </a:r>
          <a:r>
            <a:rPr kumimoji="1" lang="ja-JP" altLang="en-US" sz="1100" baseline="0">
              <a:solidFill>
                <a:schemeClr val="dk1"/>
              </a:solidFill>
              <a:effectLst/>
              <a:latin typeface="+mn-lt"/>
              <a:ea typeface="+mn-ea"/>
              <a:cs typeface="+mn-cs"/>
            </a:rPr>
            <a:t>以外</a:t>
          </a:r>
          <a:r>
            <a:rPr kumimoji="1" lang="ja-JP" altLang="ja-JP" sz="1100" baseline="0">
              <a:solidFill>
                <a:schemeClr val="dk1"/>
              </a:solidFill>
              <a:effectLst/>
              <a:latin typeface="+mn-lt"/>
              <a:ea typeface="+mn-ea"/>
              <a:cs typeface="+mn-cs"/>
            </a:rPr>
            <a:t>は全国平均・山梨県平均を</a:t>
          </a:r>
          <a:r>
            <a:rPr kumimoji="1" lang="ja-JP" altLang="en-US" sz="1100" baseline="0">
              <a:solidFill>
                <a:schemeClr val="dk1"/>
              </a:solidFill>
              <a:effectLst/>
              <a:latin typeface="+mn-lt"/>
              <a:ea typeface="+mn-ea"/>
              <a:cs typeface="+mn-cs"/>
            </a:rPr>
            <a:t>大きく</a:t>
          </a:r>
          <a:r>
            <a:rPr kumimoji="1" lang="ja-JP" altLang="ja-JP" sz="1100" baseline="0">
              <a:solidFill>
                <a:schemeClr val="dk1"/>
              </a:solidFill>
              <a:effectLst/>
              <a:latin typeface="+mn-lt"/>
              <a:ea typeface="+mn-ea"/>
              <a:cs typeface="+mn-cs"/>
            </a:rPr>
            <a:t>下回る状況で類似団体においても</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団体中</a:t>
          </a:r>
          <a:r>
            <a:rPr kumimoji="1" lang="en-US" altLang="ja-JP" sz="1100" baseline="0">
              <a:solidFill>
                <a:schemeClr val="dk1"/>
              </a:solidFill>
              <a:effectLst/>
              <a:latin typeface="+mn-lt"/>
              <a:ea typeface="+mn-ea"/>
              <a:cs typeface="+mn-cs"/>
            </a:rPr>
            <a:t>3</a:t>
          </a:r>
          <a:r>
            <a:rPr kumimoji="1" lang="ja-JP" altLang="ja-JP" sz="1100" baseline="0">
              <a:solidFill>
                <a:schemeClr val="dk1"/>
              </a:solidFill>
              <a:effectLst/>
              <a:latin typeface="+mn-lt"/>
              <a:ea typeface="+mn-ea"/>
              <a:cs typeface="+mn-cs"/>
            </a:rPr>
            <a:t>位となっている。</a:t>
          </a:r>
          <a:endParaRPr kumimoji="1" lang="en-US" altLang="ja-JP" sz="1100" baseline="0">
            <a:solidFill>
              <a:schemeClr val="dk1"/>
            </a:solidFill>
            <a:effectLst/>
            <a:latin typeface="+mn-lt"/>
            <a:ea typeface="+mn-ea"/>
            <a:cs typeface="+mn-cs"/>
          </a:endParaRPr>
        </a:p>
        <a:p>
          <a:pPr eaLnBrk="1" fontAlgn="auto" latinLnBrk="0" hangingPunct="1"/>
          <a:r>
            <a:rPr kumimoji="1" lang="ja-JP" altLang="en-US" sz="1100" baseline="0">
              <a:solidFill>
                <a:schemeClr val="dk1"/>
              </a:solidFill>
              <a:effectLst/>
              <a:latin typeface="+mn-lt"/>
              <a:ea typeface="+mn-ea"/>
              <a:cs typeface="+mn-cs"/>
            </a:rPr>
            <a:t>　財政規模が少ない団体であるため、各種比率の変動が毎年影響を及ぼすため、分析内容の詳細な状況把握に努めることが重要と考える。</a:t>
          </a:r>
          <a:endParaRPr kumimoji="1" lang="en-US" altLang="ja-JP" sz="1100" baseline="0">
            <a:solidFill>
              <a:schemeClr val="dk1"/>
            </a:solidFill>
            <a:effectLst/>
            <a:latin typeface="+mn-lt"/>
            <a:ea typeface="+mn-ea"/>
            <a:cs typeface="+mn-cs"/>
          </a:endParaRPr>
        </a:p>
        <a:p>
          <a:pPr eaLnBrk="1" fontAlgn="auto" latinLnBrk="0" hangingPunct="1"/>
          <a:r>
            <a:rPr kumimoji="1" lang="ja-JP" altLang="en-US" sz="1100" baseline="0">
              <a:solidFill>
                <a:schemeClr val="dk1"/>
              </a:solidFill>
              <a:effectLst/>
              <a:latin typeface="+mn-lt"/>
              <a:ea typeface="+mn-ea"/>
              <a:cs typeface="+mn-cs"/>
            </a:rPr>
            <a:t>　経常的収支における財政構造の適正化に努め、財政運営の弾力性を保つように維持していく。</a:t>
          </a:r>
          <a:endParaRPr kumimoji="1" lang="en-US" altLang="ja-JP" sz="1100" baseline="0">
            <a:solidFill>
              <a:schemeClr val="dk1"/>
            </a:solidFill>
            <a:effectLst/>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130810</xdr:rowOff>
    </xdr:from>
    <xdr:to>
      <xdr:col>24</xdr:col>
      <xdr:colOff>31750</xdr:colOff>
      <xdr:row>75</xdr:row>
      <xdr:rowOff>1270</xdr:rowOff>
    </xdr:to>
    <xdr:cxnSp macro="">
      <xdr:nvCxnSpPr>
        <xdr:cNvPr id="421" name="直線コネクタ 420"/>
        <xdr:cNvCxnSpPr/>
      </xdr:nvCxnSpPr>
      <xdr:spPr>
        <a:xfrm flipV="1">
          <a:off x="15671800" y="128181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10177</xdr:rowOff>
    </xdr:from>
    <xdr:ext cx="762000" cy="259045"/>
    <xdr:sp macro="" textlink="">
      <xdr:nvSpPr>
        <xdr:cNvPr id="422"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43180</xdr:rowOff>
    </xdr:from>
    <xdr:to>
      <xdr:col>22</xdr:col>
      <xdr:colOff>565150</xdr:colOff>
      <xdr:row>75</xdr:row>
      <xdr:rowOff>1270</xdr:rowOff>
    </xdr:to>
    <xdr:cxnSp macro="">
      <xdr:nvCxnSpPr>
        <xdr:cNvPr id="424" name="直線コネクタ 423"/>
        <xdr:cNvCxnSpPr/>
      </xdr:nvCxnSpPr>
      <xdr:spPr>
        <a:xfrm>
          <a:off x="14782800" y="12730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26" name="テキスト ボックス 425"/>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43180</xdr:rowOff>
    </xdr:from>
    <xdr:to>
      <xdr:col>21</xdr:col>
      <xdr:colOff>361950</xdr:colOff>
      <xdr:row>74</xdr:row>
      <xdr:rowOff>43180</xdr:rowOff>
    </xdr:to>
    <xdr:cxnSp macro="">
      <xdr:nvCxnSpPr>
        <xdr:cNvPr id="427" name="直線コネクタ 426"/>
        <xdr:cNvCxnSpPr/>
      </xdr:nvCxnSpPr>
      <xdr:spPr>
        <a:xfrm>
          <a:off x="13893800" y="12730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29" name="テキスト ボックス 428"/>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31750</xdr:rowOff>
    </xdr:from>
    <xdr:to>
      <xdr:col>20</xdr:col>
      <xdr:colOff>158750</xdr:colOff>
      <xdr:row>74</xdr:row>
      <xdr:rowOff>43180</xdr:rowOff>
    </xdr:to>
    <xdr:cxnSp macro="">
      <xdr:nvCxnSpPr>
        <xdr:cNvPr id="430" name="直線コネクタ 429"/>
        <xdr:cNvCxnSpPr/>
      </xdr:nvCxnSpPr>
      <xdr:spPr>
        <a:xfrm>
          <a:off x="13004800" y="12719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80010</xdr:rowOff>
    </xdr:from>
    <xdr:to>
      <xdr:col>24</xdr:col>
      <xdr:colOff>82550</xdr:colOff>
      <xdr:row>75</xdr:row>
      <xdr:rowOff>10160</xdr:rowOff>
    </xdr:to>
    <xdr:sp macro="" textlink="">
      <xdr:nvSpPr>
        <xdr:cNvPr id="440" name="円/楕円 439"/>
        <xdr:cNvSpPr/>
      </xdr:nvSpPr>
      <xdr:spPr>
        <a:xfrm>
          <a:off x="164592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160037</xdr:rowOff>
    </xdr:from>
    <xdr:ext cx="762000" cy="259045"/>
    <xdr:sp macro="" textlink="">
      <xdr:nvSpPr>
        <xdr:cNvPr id="441" name="公債費以外該当値テキスト"/>
        <xdr:cNvSpPr txBox="1"/>
      </xdr:nvSpPr>
      <xdr:spPr>
        <a:xfrm>
          <a:off x="16598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42" name="円/楕円 441"/>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43" name="テキスト ボックス 442"/>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163830</xdr:rowOff>
    </xdr:from>
    <xdr:to>
      <xdr:col>21</xdr:col>
      <xdr:colOff>412750</xdr:colOff>
      <xdr:row>74</xdr:row>
      <xdr:rowOff>93980</xdr:rowOff>
    </xdr:to>
    <xdr:sp macro="" textlink="">
      <xdr:nvSpPr>
        <xdr:cNvPr id="444" name="円/楕円 443"/>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104157</xdr:rowOff>
    </xdr:from>
    <xdr:ext cx="762000" cy="259045"/>
    <xdr:sp macro="" textlink="">
      <xdr:nvSpPr>
        <xdr:cNvPr id="445" name="テキスト ボックス 444"/>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163830</xdr:rowOff>
    </xdr:from>
    <xdr:to>
      <xdr:col>20</xdr:col>
      <xdr:colOff>209550</xdr:colOff>
      <xdr:row>74</xdr:row>
      <xdr:rowOff>93980</xdr:rowOff>
    </xdr:to>
    <xdr:sp macro="" textlink="">
      <xdr:nvSpPr>
        <xdr:cNvPr id="446" name="円/楕円 445"/>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104157</xdr:rowOff>
    </xdr:from>
    <xdr:ext cx="762000" cy="259045"/>
    <xdr:sp macro="" textlink="">
      <xdr:nvSpPr>
        <xdr:cNvPr id="447" name="テキスト ボックス 446"/>
        <xdr:cNvSpPr txBox="1"/>
      </xdr:nvSpPr>
      <xdr:spPr>
        <a:xfrm>
          <a:off x="13512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152400</xdr:rowOff>
    </xdr:from>
    <xdr:to>
      <xdr:col>19</xdr:col>
      <xdr:colOff>6350</xdr:colOff>
      <xdr:row>74</xdr:row>
      <xdr:rowOff>82550</xdr:rowOff>
    </xdr:to>
    <xdr:sp macro="" textlink="">
      <xdr:nvSpPr>
        <xdr:cNvPr id="448" name="円/楕円 447"/>
        <xdr:cNvSpPr/>
      </xdr:nvSpPr>
      <xdr:spPr>
        <a:xfrm>
          <a:off x="12954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92727</xdr:rowOff>
    </xdr:from>
    <xdr:ext cx="762000" cy="259045"/>
    <xdr:sp macro="" textlink="">
      <xdr:nvSpPr>
        <xdr:cNvPr id="449" name="テキスト ボックス 448"/>
        <xdr:cNvSpPr txBox="1"/>
      </xdr:nvSpPr>
      <xdr:spPr>
        <a:xfrm>
          <a:off x="12623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山梨県身延町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156025</xdr:rowOff>
    </xdr:from>
    <xdr:to>
      <xdr:col>4</xdr:col>
      <xdr:colOff>1117600</xdr:colOff>
      <xdr:row>16</xdr:row>
      <xdr:rowOff>43454</xdr:rowOff>
    </xdr:to>
    <xdr:cxnSp macro="">
      <xdr:nvCxnSpPr>
        <xdr:cNvPr id="50" name="直線コネクタ 49"/>
        <xdr:cNvCxnSpPr/>
      </xdr:nvCxnSpPr>
      <xdr:spPr bwMode="auto">
        <a:xfrm flipV="1">
          <a:off x="5003800" y="2775400"/>
          <a:ext cx="647700" cy="5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70352</xdr:rowOff>
    </xdr:from>
    <xdr:ext cx="762000" cy="259045"/>
    <xdr:sp macro="" textlink="">
      <xdr:nvSpPr>
        <xdr:cNvPr id="51" name="人口1人当たり決算額の推移平均値テキスト130"/>
        <xdr:cNvSpPr txBox="1"/>
      </xdr:nvSpPr>
      <xdr:spPr>
        <a:xfrm>
          <a:off x="5740400" y="303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43454</xdr:rowOff>
    </xdr:from>
    <xdr:to>
      <xdr:col>4</xdr:col>
      <xdr:colOff>469900</xdr:colOff>
      <xdr:row>16</xdr:row>
      <xdr:rowOff>96421</xdr:rowOff>
    </xdr:to>
    <xdr:cxnSp macro="">
      <xdr:nvCxnSpPr>
        <xdr:cNvPr id="53" name="直線コネクタ 52"/>
        <xdr:cNvCxnSpPr/>
      </xdr:nvCxnSpPr>
      <xdr:spPr bwMode="auto">
        <a:xfrm flipV="1">
          <a:off x="4305300" y="2834279"/>
          <a:ext cx="698500" cy="5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96421</xdr:rowOff>
    </xdr:from>
    <xdr:to>
      <xdr:col>3</xdr:col>
      <xdr:colOff>904875</xdr:colOff>
      <xdr:row>16</xdr:row>
      <xdr:rowOff>151475</xdr:rowOff>
    </xdr:to>
    <xdr:cxnSp macro="">
      <xdr:nvCxnSpPr>
        <xdr:cNvPr id="56" name="直線コネクタ 55"/>
        <xdr:cNvCxnSpPr/>
      </xdr:nvCxnSpPr>
      <xdr:spPr bwMode="auto">
        <a:xfrm flipV="1">
          <a:off x="3606800" y="2887246"/>
          <a:ext cx="698500" cy="55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91354</xdr:rowOff>
    </xdr:from>
    <xdr:to>
      <xdr:col>3</xdr:col>
      <xdr:colOff>206375</xdr:colOff>
      <xdr:row>16</xdr:row>
      <xdr:rowOff>151475</xdr:rowOff>
    </xdr:to>
    <xdr:cxnSp macro="">
      <xdr:nvCxnSpPr>
        <xdr:cNvPr id="59" name="直線コネクタ 58"/>
        <xdr:cNvCxnSpPr/>
      </xdr:nvCxnSpPr>
      <xdr:spPr bwMode="auto">
        <a:xfrm>
          <a:off x="2908300" y="2882179"/>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105225</xdr:rowOff>
    </xdr:from>
    <xdr:to>
      <xdr:col>5</xdr:col>
      <xdr:colOff>34925</xdr:colOff>
      <xdr:row>16</xdr:row>
      <xdr:rowOff>35375</xdr:rowOff>
    </xdr:to>
    <xdr:sp macro="" textlink="">
      <xdr:nvSpPr>
        <xdr:cNvPr id="69" name="円/楕円 68"/>
        <xdr:cNvSpPr/>
      </xdr:nvSpPr>
      <xdr:spPr bwMode="auto">
        <a:xfrm>
          <a:off x="5600700" y="272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121752</xdr:rowOff>
    </xdr:from>
    <xdr:ext cx="762000" cy="259045"/>
    <xdr:sp macro="" textlink="">
      <xdr:nvSpPr>
        <xdr:cNvPr id="70" name="人口1人当たり決算額の推移該当値テキスト130"/>
        <xdr:cNvSpPr txBox="1"/>
      </xdr:nvSpPr>
      <xdr:spPr>
        <a:xfrm>
          <a:off x="5740400" y="25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152,441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164104</xdr:rowOff>
    </xdr:from>
    <xdr:to>
      <xdr:col>4</xdr:col>
      <xdr:colOff>520700</xdr:colOff>
      <xdr:row>16</xdr:row>
      <xdr:rowOff>94254</xdr:rowOff>
    </xdr:to>
    <xdr:sp macro="" textlink="">
      <xdr:nvSpPr>
        <xdr:cNvPr id="71" name="円/楕円 70"/>
        <xdr:cNvSpPr/>
      </xdr:nvSpPr>
      <xdr:spPr bwMode="auto">
        <a:xfrm>
          <a:off x="4953000" y="278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104431</xdr:rowOff>
    </xdr:from>
    <xdr:ext cx="736600" cy="259045"/>
    <xdr:sp macro="" textlink="">
      <xdr:nvSpPr>
        <xdr:cNvPr id="72" name="テキスト ボックス 71"/>
        <xdr:cNvSpPr txBox="1"/>
      </xdr:nvSpPr>
      <xdr:spPr>
        <a:xfrm>
          <a:off x="4622800" y="255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144,714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45621</xdr:rowOff>
    </xdr:from>
    <xdr:to>
      <xdr:col>3</xdr:col>
      <xdr:colOff>955675</xdr:colOff>
      <xdr:row>16</xdr:row>
      <xdr:rowOff>147221</xdr:rowOff>
    </xdr:to>
    <xdr:sp macro="" textlink="">
      <xdr:nvSpPr>
        <xdr:cNvPr id="73" name="円/楕円 72"/>
        <xdr:cNvSpPr/>
      </xdr:nvSpPr>
      <xdr:spPr bwMode="auto">
        <a:xfrm>
          <a:off x="4254500" y="283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157398</xdr:rowOff>
    </xdr:from>
    <xdr:ext cx="762000" cy="259045"/>
    <xdr:sp macro="" textlink="">
      <xdr:nvSpPr>
        <xdr:cNvPr id="74" name="テキスト ボックス 73"/>
        <xdr:cNvSpPr txBox="1"/>
      </xdr:nvSpPr>
      <xdr:spPr>
        <a:xfrm>
          <a:off x="3924300" y="2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137,763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100675</xdr:rowOff>
    </xdr:from>
    <xdr:to>
      <xdr:col>3</xdr:col>
      <xdr:colOff>257175</xdr:colOff>
      <xdr:row>17</xdr:row>
      <xdr:rowOff>30825</xdr:rowOff>
    </xdr:to>
    <xdr:sp macro="" textlink="">
      <xdr:nvSpPr>
        <xdr:cNvPr id="75" name="円/楕円 74"/>
        <xdr:cNvSpPr/>
      </xdr:nvSpPr>
      <xdr:spPr bwMode="auto">
        <a:xfrm>
          <a:off x="3556000" y="289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41002</xdr:rowOff>
    </xdr:from>
    <xdr:ext cx="762000" cy="259045"/>
    <xdr:sp macro="" textlink="">
      <xdr:nvSpPr>
        <xdr:cNvPr id="76" name="テキスト ボックス 75"/>
        <xdr:cNvSpPr txBox="1"/>
      </xdr:nvSpPr>
      <xdr:spPr>
        <a:xfrm>
          <a:off x="3225800" y="26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130,538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40554</xdr:rowOff>
    </xdr:from>
    <xdr:to>
      <xdr:col>2</xdr:col>
      <xdr:colOff>692150</xdr:colOff>
      <xdr:row>16</xdr:row>
      <xdr:rowOff>142154</xdr:rowOff>
    </xdr:to>
    <xdr:sp macro="" textlink="">
      <xdr:nvSpPr>
        <xdr:cNvPr id="77" name="円/楕円 76"/>
        <xdr:cNvSpPr/>
      </xdr:nvSpPr>
      <xdr:spPr bwMode="auto">
        <a:xfrm>
          <a:off x="2857500" y="283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152331</xdr:rowOff>
    </xdr:from>
    <xdr:ext cx="762000" cy="259045"/>
    <xdr:sp macro="" textlink="">
      <xdr:nvSpPr>
        <xdr:cNvPr id="78" name="テキスト ボックス 77"/>
        <xdr:cNvSpPr txBox="1"/>
      </xdr:nvSpPr>
      <xdr:spPr>
        <a:xfrm>
          <a:off x="2527300" y="260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156124</xdr:rowOff>
    </xdr:from>
    <xdr:to>
      <xdr:col>4</xdr:col>
      <xdr:colOff>1117600</xdr:colOff>
      <xdr:row>38</xdr:row>
      <xdr:rowOff>15877</xdr:rowOff>
    </xdr:to>
    <xdr:cxnSp macro="">
      <xdr:nvCxnSpPr>
        <xdr:cNvPr id="110" name="直線コネクタ 109"/>
        <xdr:cNvCxnSpPr/>
      </xdr:nvCxnSpPr>
      <xdr:spPr bwMode="auto">
        <a:xfrm>
          <a:off x="5003800" y="7109374"/>
          <a:ext cx="647700" cy="374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295432</xdr:rowOff>
    </xdr:from>
    <xdr:to>
      <xdr:col>4</xdr:col>
      <xdr:colOff>469900</xdr:colOff>
      <xdr:row>36</xdr:row>
      <xdr:rowOff>156124</xdr:rowOff>
    </xdr:to>
    <xdr:cxnSp macro="">
      <xdr:nvCxnSpPr>
        <xdr:cNvPr id="113" name="直線コネクタ 112"/>
        <xdr:cNvCxnSpPr/>
      </xdr:nvCxnSpPr>
      <xdr:spPr bwMode="auto">
        <a:xfrm>
          <a:off x="4305300" y="6905782"/>
          <a:ext cx="698500" cy="203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261394</xdr:rowOff>
    </xdr:from>
    <xdr:to>
      <xdr:col>3</xdr:col>
      <xdr:colOff>904875</xdr:colOff>
      <xdr:row>35</xdr:row>
      <xdr:rowOff>295432</xdr:rowOff>
    </xdr:to>
    <xdr:cxnSp macro="">
      <xdr:nvCxnSpPr>
        <xdr:cNvPr id="116" name="直線コネクタ 115"/>
        <xdr:cNvCxnSpPr/>
      </xdr:nvCxnSpPr>
      <xdr:spPr bwMode="auto">
        <a:xfrm>
          <a:off x="3606800" y="6871744"/>
          <a:ext cx="698500" cy="34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330522</xdr:rowOff>
    </xdr:from>
    <xdr:to>
      <xdr:col>3</xdr:col>
      <xdr:colOff>206375</xdr:colOff>
      <xdr:row>35</xdr:row>
      <xdr:rowOff>261394</xdr:rowOff>
    </xdr:to>
    <xdr:cxnSp macro="">
      <xdr:nvCxnSpPr>
        <xdr:cNvPr id="119" name="直線コネクタ 118"/>
        <xdr:cNvCxnSpPr/>
      </xdr:nvCxnSpPr>
      <xdr:spPr bwMode="auto">
        <a:xfrm>
          <a:off x="2908300" y="6597972"/>
          <a:ext cx="698500" cy="27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307977</xdr:rowOff>
    </xdr:from>
    <xdr:to>
      <xdr:col>5</xdr:col>
      <xdr:colOff>34925</xdr:colOff>
      <xdr:row>38</xdr:row>
      <xdr:rowOff>66677</xdr:rowOff>
    </xdr:to>
    <xdr:sp macro="" textlink="">
      <xdr:nvSpPr>
        <xdr:cNvPr id="129" name="円/楕円 128"/>
        <xdr:cNvSpPr/>
      </xdr:nvSpPr>
      <xdr:spPr bwMode="auto">
        <a:xfrm>
          <a:off x="5600700" y="7432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216554</xdr:rowOff>
    </xdr:from>
    <xdr:ext cx="762000" cy="259045"/>
    <xdr:sp macro="" textlink="">
      <xdr:nvSpPr>
        <xdr:cNvPr id="130" name="人口1人当たり決算額の推移該当値テキスト445"/>
        <xdr:cNvSpPr txBox="1"/>
      </xdr:nvSpPr>
      <xdr:spPr>
        <a:xfrm>
          <a:off x="5740400" y="734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105324</xdr:rowOff>
    </xdr:from>
    <xdr:to>
      <xdr:col>4</xdr:col>
      <xdr:colOff>520700</xdr:colOff>
      <xdr:row>37</xdr:row>
      <xdr:rowOff>35474</xdr:rowOff>
    </xdr:to>
    <xdr:sp macro="" textlink="">
      <xdr:nvSpPr>
        <xdr:cNvPr id="131" name="円/楕円 130"/>
        <xdr:cNvSpPr/>
      </xdr:nvSpPr>
      <xdr:spPr bwMode="auto">
        <a:xfrm>
          <a:off x="4953000" y="705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20251</xdr:rowOff>
    </xdr:from>
    <xdr:ext cx="736600" cy="259045"/>
    <xdr:sp macro="" textlink="">
      <xdr:nvSpPr>
        <xdr:cNvPr id="132" name="テキスト ボックス 131"/>
        <xdr:cNvSpPr txBox="1"/>
      </xdr:nvSpPr>
      <xdr:spPr>
        <a:xfrm>
          <a:off x="4622800" y="7144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16,226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244632</xdr:rowOff>
    </xdr:from>
    <xdr:to>
      <xdr:col>3</xdr:col>
      <xdr:colOff>955675</xdr:colOff>
      <xdr:row>36</xdr:row>
      <xdr:rowOff>3332</xdr:rowOff>
    </xdr:to>
    <xdr:sp macro="" textlink="">
      <xdr:nvSpPr>
        <xdr:cNvPr id="133" name="円/楕円 132"/>
        <xdr:cNvSpPr/>
      </xdr:nvSpPr>
      <xdr:spPr bwMode="auto">
        <a:xfrm>
          <a:off x="4254500" y="685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331009</xdr:rowOff>
    </xdr:from>
    <xdr:ext cx="762000" cy="259045"/>
    <xdr:sp macro="" textlink="">
      <xdr:nvSpPr>
        <xdr:cNvPr id="134" name="テキスト ボックス 133"/>
        <xdr:cNvSpPr txBox="1"/>
      </xdr:nvSpPr>
      <xdr:spPr>
        <a:xfrm>
          <a:off x="3924300" y="69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25,132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210594</xdr:rowOff>
    </xdr:from>
    <xdr:to>
      <xdr:col>3</xdr:col>
      <xdr:colOff>257175</xdr:colOff>
      <xdr:row>35</xdr:row>
      <xdr:rowOff>312194</xdr:rowOff>
    </xdr:to>
    <xdr:sp macro="" textlink="">
      <xdr:nvSpPr>
        <xdr:cNvPr id="135" name="円/楕円 134"/>
        <xdr:cNvSpPr/>
      </xdr:nvSpPr>
      <xdr:spPr bwMode="auto">
        <a:xfrm>
          <a:off x="3556000" y="682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296971</xdr:rowOff>
    </xdr:from>
    <xdr:ext cx="762000" cy="259045"/>
    <xdr:sp macro="" textlink="">
      <xdr:nvSpPr>
        <xdr:cNvPr id="136" name="テキスト ボックス 135"/>
        <xdr:cNvSpPr txBox="1"/>
      </xdr:nvSpPr>
      <xdr:spPr>
        <a:xfrm>
          <a:off x="3225800" y="690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26,621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279722</xdr:rowOff>
    </xdr:from>
    <xdr:to>
      <xdr:col>2</xdr:col>
      <xdr:colOff>692150</xdr:colOff>
      <xdr:row>35</xdr:row>
      <xdr:rowOff>38422</xdr:rowOff>
    </xdr:to>
    <xdr:sp macro="" textlink="">
      <xdr:nvSpPr>
        <xdr:cNvPr id="137" name="円/楕円 136"/>
        <xdr:cNvSpPr/>
      </xdr:nvSpPr>
      <xdr:spPr bwMode="auto">
        <a:xfrm>
          <a:off x="2857500" y="654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48599</xdr:rowOff>
    </xdr:from>
    <xdr:ext cx="762000" cy="259045"/>
    <xdr:sp macro="" textlink="">
      <xdr:nvSpPr>
        <xdr:cNvPr id="138" name="テキスト ボックス 137"/>
        <xdr:cNvSpPr txBox="1"/>
      </xdr:nvSpPr>
      <xdr:spPr>
        <a:xfrm>
          <a:off x="2527300" y="63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30,198.00
9,386,423
8,440,461
930,096
6,581,755
4,638,103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66,944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134770</xdr:rowOff>
    </xdr:from>
    <xdr:to>
      <xdr:col>6</xdr:col>
      <xdr:colOff>511175</xdr:colOff>
      <xdr:row>37</xdr:row>
      <xdr:rowOff>1465</xdr:rowOff>
    </xdr:to>
    <xdr:cxnSp macro="">
      <xdr:nvCxnSpPr>
        <xdr:cNvPr id="61" name="直線コネクタ 60"/>
        <xdr:cNvCxnSpPr/>
      </xdr:nvCxnSpPr>
      <xdr:spPr>
        <a:xfrm flipV="1">
          <a:off x="3797300" y="6306970"/>
          <a:ext cx="8382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1465</xdr:rowOff>
    </xdr:from>
    <xdr:to>
      <xdr:col>5</xdr:col>
      <xdr:colOff>358775</xdr:colOff>
      <xdr:row>37</xdr:row>
      <xdr:rowOff>43688</xdr:rowOff>
    </xdr:to>
    <xdr:cxnSp macro="">
      <xdr:nvCxnSpPr>
        <xdr:cNvPr id="64" name="直線コネクタ 63"/>
        <xdr:cNvCxnSpPr/>
      </xdr:nvCxnSpPr>
      <xdr:spPr>
        <a:xfrm flipV="1">
          <a:off x="2908300" y="6345115"/>
          <a:ext cx="889000" cy="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35504</xdr:rowOff>
    </xdr:from>
    <xdr:to>
      <xdr:col>4</xdr:col>
      <xdr:colOff>155575</xdr:colOff>
      <xdr:row>37</xdr:row>
      <xdr:rowOff>43688</xdr:rowOff>
    </xdr:to>
    <xdr:cxnSp macro="">
      <xdr:nvCxnSpPr>
        <xdr:cNvPr id="67" name="直線コネクタ 66"/>
        <xdr:cNvCxnSpPr/>
      </xdr:nvCxnSpPr>
      <xdr:spPr>
        <a:xfrm>
          <a:off x="2019300" y="6379154"/>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16370</xdr:rowOff>
    </xdr:from>
    <xdr:to>
      <xdr:col>2</xdr:col>
      <xdr:colOff>638175</xdr:colOff>
      <xdr:row>37</xdr:row>
      <xdr:rowOff>35504</xdr:rowOff>
    </xdr:to>
    <xdr:cxnSp macro="">
      <xdr:nvCxnSpPr>
        <xdr:cNvPr id="70" name="直線コネクタ 69"/>
        <xdr:cNvCxnSpPr/>
      </xdr:nvCxnSpPr>
      <xdr:spPr>
        <a:xfrm>
          <a:off x="1130300" y="6360020"/>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83970</xdr:rowOff>
    </xdr:from>
    <xdr:to>
      <xdr:col>6</xdr:col>
      <xdr:colOff>561975</xdr:colOff>
      <xdr:row>37</xdr:row>
      <xdr:rowOff>14120</xdr:rowOff>
    </xdr:to>
    <xdr:sp macro="" textlink="">
      <xdr:nvSpPr>
        <xdr:cNvPr id="80" name="円/楕円 79"/>
        <xdr:cNvSpPr/>
      </xdr:nvSpPr>
      <xdr:spPr>
        <a:xfrm>
          <a:off x="4584700" y="62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106847</xdr:rowOff>
    </xdr:from>
    <xdr:ext cx="599010" cy="259045"/>
    <xdr:sp macro="" textlink="">
      <xdr:nvSpPr>
        <xdr:cNvPr id="81" name="人件費該当値テキスト"/>
        <xdr:cNvSpPr txBox="1"/>
      </xdr:nvSpPr>
      <xdr:spPr>
        <a:xfrm>
          <a:off x="4686300" y="610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105,647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122115</xdr:rowOff>
    </xdr:from>
    <xdr:to>
      <xdr:col>5</xdr:col>
      <xdr:colOff>409575</xdr:colOff>
      <xdr:row>37</xdr:row>
      <xdr:rowOff>52265</xdr:rowOff>
    </xdr:to>
    <xdr:sp macro="" textlink="">
      <xdr:nvSpPr>
        <xdr:cNvPr id="82" name="円/楕円 81"/>
        <xdr:cNvSpPr/>
      </xdr:nvSpPr>
      <xdr:spPr>
        <a:xfrm>
          <a:off x="3746500" y="62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68792</xdr:rowOff>
    </xdr:from>
    <xdr:ext cx="599010" cy="259045"/>
    <xdr:sp macro="" textlink="">
      <xdr:nvSpPr>
        <xdr:cNvPr id="83" name="テキスト ボックス 82"/>
        <xdr:cNvSpPr txBox="1"/>
      </xdr:nvSpPr>
      <xdr:spPr>
        <a:xfrm>
          <a:off x="3497794" y="606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100,641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164338</xdr:rowOff>
    </xdr:from>
    <xdr:to>
      <xdr:col>4</xdr:col>
      <xdr:colOff>206375</xdr:colOff>
      <xdr:row>37</xdr:row>
      <xdr:rowOff>94488</xdr:rowOff>
    </xdr:to>
    <xdr:sp macro="" textlink="">
      <xdr:nvSpPr>
        <xdr:cNvPr id="84" name="円/楕円 83"/>
        <xdr:cNvSpPr/>
      </xdr:nvSpPr>
      <xdr:spPr>
        <a:xfrm>
          <a:off x="2857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111015</xdr:rowOff>
    </xdr:from>
    <xdr:ext cx="534377" cy="259045"/>
    <xdr:sp macro="" textlink="">
      <xdr:nvSpPr>
        <xdr:cNvPr id="85" name="テキスト ボックス 84"/>
        <xdr:cNvSpPr txBox="1"/>
      </xdr:nvSpPr>
      <xdr:spPr>
        <a:xfrm>
          <a:off x="2641111" y="61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156154</xdr:rowOff>
    </xdr:from>
    <xdr:to>
      <xdr:col>3</xdr:col>
      <xdr:colOff>3175</xdr:colOff>
      <xdr:row>37</xdr:row>
      <xdr:rowOff>86304</xdr:rowOff>
    </xdr:to>
    <xdr:sp macro="" textlink="">
      <xdr:nvSpPr>
        <xdr:cNvPr id="86" name="円/楕円 85"/>
        <xdr:cNvSpPr/>
      </xdr:nvSpPr>
      <xdr:spPr>
        <a:xfrm>
          <a:off x="1968500" y="63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102831</xdr:rowOff>
    </xdr:from>
    <xdr:ext cx="534377" cy="259045"/>
    <xdr:sp macro="" textlink="">
      <xdr:nvSpPr>
        <xdr:cNvPr id="87" name="テキスト ボックス 86"/>
        <xdr:cNvSpPr txBox="1"/>
      </xdr:nvSpPr>
      <xdr:spPr>
        <a:xfrm>
          <a:off x="1752111" y="61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96,174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137020</xdr:rowOff>
    </xdr:from>
    <xdr:to>
      <xdr:col>1</xdr:col>
      <xdr:colOff>485775</xdr:colOff>
      <xdr:row>37</xdr:row>
      <xdr:rowOff>67170</xdr:rowOff>
    </xdr:to>
    <xdr:sp macro="" textlink="">
      <xdr:nvSpPr>
        <xdr:cNvPr id="88" name="円/楕円 87"/>
        <xdr:cNvSpPr/>
      </xdr:nvSpPr>
      <xdr:spPr>
        <a:xfrm>
          <a:off x="1079500" y="63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83697</xdr:rowOff>
    </xdr:from>
    <xdr:ext cx="534377" cy="259045"/>
    <xdr:sp macro="" textlink="">
      <xdr:nvSpPr>
        <xdr:cNvPr id="89" name="テキスト ボックス 88"/>
        <xdr:cNvSpPr txBox="1"/>
      </xdr:nvSpPr>
      <xdr:spPr>
        <a:xfrm>
          <a:off x="863111" y="60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67005</xdr:rowOff>
    </xdr:from>
    <xdr:to>
      <xdr:col>6</xdr:col>
      <xdr:colOff>511175</xdr:colOff>
      <xdr:row>56</xdr:row>
      <xdr:rowOff>128651</xdr:rowOff>
    </xdr:to>
    <xdr:cxnSp macro="">
      <xdr:nvCxnSpPr>
        <xdr:cNvPr id="121" name="直線コネクタ 120"/>
        <xdr:cNvCxnSpPr/>
      </xdr:nvCxnSpPr>
      <xdr:spPr>
        <a:xfrm flipV="1">
          <a:off x="3797300" y="9668205"/>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103156</xdr:rowOff>
    </xdr:from>
    <xdr:to>
      <xdr:col>5</xdr:col>
      <xdr:colOff>358775</xdr:colOff>
      <xdr:row>56</xdr:row>
      <xdr:rowOff>128651</xdr:rowOff>
    </xdr:to>
    <xdr:cxnSp macro="">
      <xdr:nvCxnSpPr>
        <xdr:cNvPr id="124" name="直線コネクタ 123"/>
        <xdr:cNvCxnSpPr/>
      </xdr:nvCxnSpPr>
      <xdr:spPr>
        <a:xfrm>
          <a:off x="2908300" y="9704356"/>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102994</xdr:rowOff>
    </xdr:from>
    <xdr:to>
      <xdr:col>4</xdr:col>
      <xdr:colOff>155575</xdr:colOff>
      <xdr:row>56</xdr:row>
      <xdr:rowOff>103156</xdr:rowOff>
    </xdr:to>
    <xdr:cxnSp macro="">
      <xdr:nvCxnSpPr>
        <xdr:cNvPr id="127" name="直線コネクタ 126"/>
        <xdr:cNvCxnSpPr/>
      </xdr:nvCxnSpPr>
      <xdr:spPr>
        <a:xfrm>
          <a:off x="2019300" y="9704194"/>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65840</xdr:rowOff>
    </xdr:from>
    <xdr:to>
      <xdr:col>2</xdr:col>
      <xdr:colOff>638175</xdr:colOff>
      <xdr:row>56</xdr:row>
      <xdr:rowOff>102994</xdr:rowOff>
    </xdr:to>
    <xdr:cxnSp macro="">
      <xdr:nvCxnSpPr>
        <xdr:cNvPr id="130" name="直線コネクタ 129"/>
        <xdr:cNvCxnSpPr/>
      </xdr:nvCxnSpPr>
      <xdr:spPr>
        <a:xfrm>
          <a:off x="1130300" y="9667040"/>
          <a:ext cx="889000" cy="3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16205</xdr:rowOff>
    </xdr:from>
    <xdr:to>
      <xdr:col>6</xdr:col>
      <xdr:colOff>561975</xdr:colOff>
      <xdr:row>56</xdr:row>
      <xdr:rowOff>117805</xdr:rowOff>
    </xdr:to>
    <xdr:sp macro="" textlink="">
      <xdr:nvSpPr>
        <xdr:cNvPr id="140" name="円/楕円 139"/>
        <xdr:cNvSpPr/>
      </xdr:nvSpPr>
      <xdr:spPr>
        <a:xfrm>
          <a:off x="4584700" y="96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39082</xdr:rowOff>
    </xdr:from>
    <xdr:ext cx="534377" cy="259045"/>
    <xdr:sp macro="" textlink="">
      <xdr:nvSpPr>
        <xdr:cNvPr id="141" name="物件費該当値テキスト"/>
        <xdr:cNvSpPr txBox="1"/>
      </xdr:nvSpPr>
      <xdr:spPr>
        <a:xfrm>
          <a:off x="4686300"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80,178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77851</xdr:rowOff>
    </xdr:from>
    <xdr:to>
      <xdr:col>5</xdr:col>
      <xdr:colOff>409575</xdr:colOff>
      <xdr:row>57</xdr:row>
      <xdr:rowOff>8001</xdr:rowOff>
    </xdr:to>
    <xdr:sp macro="" textlink="">
      <xdr:nvSpPr>
        <xdr:cNvPr id="142" name="円/楕円 141"/>
        <xdr:cNvSpPr/>
      </xdr:nvSpPr>
      <xdr:spPr>
        <a:xfrm>
          <a:off x="3746500" y="96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170578</xdr:rowOff>
    </xdr:from>
    <xdr:ext cx="534377" cy="259045"/>
    <xdr:sp macro="" textlink="">
      <xdr:nvSpPr>
        <xdr:cNvPr id="143" name="テキスト ボックス 142"/>
        <xdr:cNvSpPr txBox="1"/>
      </xdr:nvSpPr>
      <xdr:spPr>
        <a:xfrm>
          <a:off x="3530111" y="97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52356</xdr:rowOff>
    </xdr:from>
    <xdr:to>
      <xdr:col>4</xdr:col>
      <xdr:colOff>206375</xdr:colOff>
      <xdr:row>56</xdr:row>
      <xdr:rowOff>153956</xdr:rowOff>
    </xdr:to>
    <xdr:sp macro="" textlink="">
      <xdr:nvSpPr>
        <xdr:cNvPr id="144" name="円/楕円 143"/>
        <xdr:cNvSpPr/>
      </xdr:nvSpPr>
      <xdr:spPr>
        <a:xfrm>
          <a:off x="2857500" y="96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170483</xdr:rowOff>
    </xdr:from>
    <xdr:ext cx="534377" cy="259045"/>
    <xdr:sp macro="" textlink="">
      <xdr:nvSpPr>
        <xdr:cNvPr id="145" name="テキスト ボックス 144"/>
        <xdr:cNvSpPr txBox="1"/>
      </xdr:nvSpPr>
      <xdr:spPr>
        <a:xfrm>
          <a:off x="2641111" y="94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52194</xdr:rowOff>
    </xdr:from>
    <xdr:to>
      <xdr:col>3</xdr:col>
      <xdr:colOff>3175</xdr:colOff>
      <xdr:row>56</xdr:row>
      <xdr:rowOff>153794</xdr:rowOff>
    </xdr:to>
    <xdr:sp macro="" textlink="">
      <xdr:nvSpPr>
        <xdr:cNvPr id="146" name="円/楕円 145"/>
        <xdr:cNvSpPr/>
      </xdr:nvSpPr>
      <xdr:spPr>
        <a:xfrm>
          <a:off x="1968500" y="965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170321</xdr:rowOff>
    </xdr:from>
    <xdr:ext cx="534377" cy="259045"/>
    <xdr:sp macro="" textlink="">
      <xdr:nvSpPr>
        <xdr:cNvPr id="147" name="テキスト ボックス 146"/>
        <xdr:cNvSpPr txBox="1"/>
      </xdr:nvSpPr>
      <xdr:spPr>
        <a:xfrm>
          <a:off x="1752111" y="94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76,872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15040</xdr:rowOff>
    </xdr:from>
    <xdr:to>
      <xdr:col>1</xdr:col>
      <xdr:colOff>485775</xdr:colOff>
      <xdr:row>56</xdr:row>
      <xdr:rowOff>116640</xdr:rowOff>
    </xdr:to>
    <xdr:sp macro="" textlink="">
      <xdr:nvSpPr>
        <xdr:cNvPr id="148" name="円/楕円 147"/>
        <xdr:cNvSpPr/>
      </xdr:nvSpPr>
      <xdr:spPr>
        <a:xfrm>
          <a:off x="1079500" y="96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133167</xdr:rowOff>
    </xdr:from>
    <xdr:ext cx="534377" cy="259045"/>
    <xdr:sp macro="" textlink="">
      <xdr:nvSpPr>
        <xdr:cNvPr id="149" name="テキスト ボックス 148"/>
        <xdr:cNvSpPr txBox="1"/>
      </xdr:nvSpPr>
      <xdr:spPr>
        <a:xfrm>
          <a:off x="863111" y="939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57266</xdr:rowOff>
    </xdr:from>
    <xdr:to>
      <xdr:col>6</xdr:col>
      <xdr:colOff>511175</xdr:colOff>
      <xdr:row>77</xdr:row>
      <xdr:rowOff>93111</xdr:rowOff>
    </xdr:to>
    <xdr:cxnSp macro="">
      <xdr:nvCxnSpPr>
        <xdr:cNvPr id="176" name="直線コネクタ 175"/>
        <xdr:cNvCxnSpPr/>
      </xdr:nvCxnSpPr>
      <xdr:spPr>
        <a:xfrm flipV="1">
          <a:off x="3797300" y="13258916"/>
          <a:ext cx="8382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93111</xdr:rowOff>
    </xdr:from>
    <xdr:to>
      <xdr:col>5</xdr:col>
      <xdr:colOff>358775</xdr:colOff>
      <xdr:row>78</xdr:row>
      <xdr:rowOff>3546</xdr:rowOff>
    </xdr:to>
    <xdr:cxnSp macro="">
      <xdr:nvCxnSpPr>
        <xdr:cNvPr id="179" name="直線コネクタ 178"/>
        <xdr:cNvCxnSpPr/>
      </xdr:nvCxnSpPr>
      <xdr:spPr>
        <a:xfrm flipV="1">
          <a:off x="2908300" y="13294761"/>
          <a:ext cx="889000" cy="8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3546</xdr:rowOff>
    </xdr:from>
    <xdr:to>
      <xdr:col>4</xdr:col>
      <xdr:colOff>155575</xdr:colOff>
      <xdr:row>78</xdr:row>
      <xdr:rowOff>45700</xdr:rowOff>
    </xdr:to>
    <xdr:cxnSp macro="">
      <xdr:nvCxnSpPr>
        <xdr:cNvPr id="182" name="直線コネクタ 181"/>
        <xdr:cNvCxnSpPr/>
      </xdr:nvCxnSpPr>
      <xdr:spPr>
        <a:xfrm flipV="1">
          <a:off x="2019300" y="1337664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134899</xdr:rowOff>
    </xdr:from>
    <xdr:to>
      <xdr:col>2</xdr:col>
      <xdr:colOff>638175</xdr:colOff>
      <xdr:row>78</xdr:row>
      <xdr:rowOff>45700</xdr:rowOff>
    </xdr:to>
    <xdr:cxnSp macro="">
      <xdr:nvCxnSpPr>
        <xdr:cNvPr id="185" name="直線コネクタ 184"/>
        <xdr:cNvCxnSpPr/>
      </xdr:nvCxnSpPr>
      <xdr:spPr>
        <a:xfrm>
          <a:off x="1130300" y="13336549"/>
          <a:ext cx="889000" cy="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6466</xdr:rowOff>
    </xdr:from>
    <xdr:to>
      <xdr:col>6</xdr:col>
      <xdr:colOff>561975</xdr:colOff>
      <xdr:row>77</xdr:row>
      <xdr:rowOff>108066</xdr:rowOff>
    </xdr:to>
    <xdr:sp macro="" textlink="">
      <xdr:nvSpPr>
        <xdr:cNvPr id="195" name="円/楕円 194"/>
        <xdr:cNvSpPr/>
      </xdr:nvSpPr>
      <xdr:spPr>
        <a:xfrm>
          <a:off x="4584700" y="13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29343</xdr:rowOff>
    </xdr:from>
    <xdr:ext cx="469744" cy="259045"/>
    <xdr:sp macro="" textlink="">
      <xdr:nvSpPr>
        <xdr:cNvPr id="196" name="維持補修費該当値テキスト"/>
        <xdr:cNvSpPr txBox="1"/>
      </xdr:nvSpPr>
      <xdr:spPr>
        <a:xfrm>
          <a:off x="4686300" y="130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42311</xdr:rowOff>
    </xdr:from>
    <xdr:to>
      <xdr:col>5</xdr:col>
      <xdr:colOff>409575</xdr:colOff>
      <xdr:row>77</xdr:row>
      <xdr:rowOff>143911</xdr:rowOff>
    </xdr:to>
    <xdr:sp macro="" textlink="">
      <xdr:nvSpPr>
        <xdr:cNvPr id="197" name="円/楕円 196"/>
        <xdr:cNvSpPr/>
      </xdr:nvSpPr>
      <xdr:spPr>
        <a:xfrm>
          <a:off x="3746500" y="132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135038</xdr:rowOff>
    </xdr:from>
    <xdr:ext cx="469744" cy="259045"/>
    <xdr:sp macro="" textlink="">
      <xdr:nvSpPr>
        <xdr:cNvPr id="198" name="テキスト ボックス 197"/>
        <xdr:cNvSpPr txBox="1"/>
      </xdr:nvSpPr>
      <xdr:spPr>
        <a:xfrm>
          <a:off x="3562427" y="1333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124196</xdr:rowOff>
    </xdr:from>
    <xdr:to>
      <xdr:col>4</xdr:col>
      <xdr:colOff>206375</xdr:colOff>
      <xdr:row>78</xdr:row>
      <xdr:rowOff>54346</xdr:rowOff>
    </xdr:to>
    <xdr:sp macro="" textlink="">
      <xdr:nvSpPr>
        <xdr:cNvPr id="199" name="円/楕円 198"/>
        <xdr:cNvSpPr/>
      </xdr:nvSpPr>
      <xdr:spPr>
        <a:xfrm>
          <a:off x="2857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45473</xdr:rowOff>
    </xdr:from>
    <xdr:ext cx="469744" cy="259045"/>
    <xdr:sp macro="" textlink="">
      <xdr:nvSpPr>
        <xdr:cNvPr id="200" name="テキスト ボックス 199"/>
        <xdr:cNvSpPr txBox="1"/>
      </xdr:nvSpPr>
      <xdr:spPr>
        <a:xfrm>
          <a:off x="2673427"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166350</xdr:rowOff>
    </xdr:from>
    <xdr:to>
      <xdr:col>3</xdr:col>
      <xdr:colOff>3175</xdr:colOff>
      <xdr:row>78</xdr:row>
      <xdr:rowOff>96500</xdr:rowOff>
    </xdr:to>
    <xdr:sp macro="" textlink="">
      <xdr:nvSpPr>
        <xdr:cNvPr id="201" name="円/楕円 200"/>
        <xdr:cNvSpPr/>
      </xdr:nvSpPr>
      <xdr:spPr>
        <a:xfrm>
          <a:off x="1968500" y="133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87627</xdr:rowOff>
    </xdr:from>
    <xdr:ext cx="469744" cy="259045"/>
    <xdr:sp macro="" textlink="">
      <xdr:nvSpPr>
        <xdr:cNvPr id="202" name="テキスト ボックス 201"/>
        <xdr:cNvSpPr txBox="1"/>
      </xdr:nvSpPr>
      <xdr:spPr>
        <a:xfrm>
          <a:off x="1784427" y="134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84099</xdr:rowOff>
    </xdr:from>
    <xdr:to>
      <xdr:col>1</xdr:col>
      <xdr:colOff>485775</xdr:colOff>
      <xdr:row>78</xdr:row>
      <xdr:rowOff>14249</xdr:rowOff>
    </xdr:to>
    <xdr:sp macro="" textlink="">
      <xdr:nvSpPr>
        <xdr:cNvPr id="203" name="円/楕円 202"/>
        <xdr:cNvSpPr/>
      </xdr:nvSpPr>
      <xdr:spPr>
        <a:xfrm>
          <a:off x="1079500" y="13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5376</xdr:rowOff>
    </xdr:from>
    <xdr:ext cx="469744" cy="259045"/>
    <xdr:sp macro="" textlink="">
      <xdr:nvSpPr>
        <xdr:cNvPr id="204" name="テキスト ボックス 203"/>
        <xdr:cNvSpPr txBox="1"/>
      </xdr:nvSpPr>
      <xdr:spPr>
        <a:xfrm>
          <a:off x="895427" y="133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18869</xdr:rowOff>
    </xdr:from>
    <xdr:to>
      <xdr:col>6</xdr:col>
      <xdr:colOff>511175</xdr:colOff>
      <xdr:row>95</xdr:row>
      <xdr:rowOff>23000</xdr:rowOff>
    </xdr:to>
    <xdr:cxnSp macro="">
      <xdr:nvCxnSpPr>
        <xdr:cNvPr id="236" name="直線コネクタ 235"/>
        <xdr:cNvCxnSpPr/>
      </xdr:nvCxnSpPr>
      <xdr:spPr>
        <a:xfrm flipV="1">
          <a:off x="3797300" y="16306619"/>
          <a:ext cx="8382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23000</xdr:rowOff>
    </xdr:from>
    <xdr:to>
      <xdr:col>5</xdr:col>
      <xdr:colOff>358775</xdr:colOff>
      <xdr:row>95</xdr:row>
      <xdr:rowOff>75071</xdr:rowOff>
    </xdr:to>
    <xdr:cxnSp macro="">
      <xdr:nvCxnSpPr>
        <xdr:cNvPr id="239" name="直線コネクタ 238"/>
        <xdr:cNvCxnSpPr/>
      </xdr:nvCxnSpPr>
      <xdr:spPr>
        <a:xfrm flipV="1">
          <a:off x="2908300" y="16310750"/>
          <a:ext cx="889000" cy="5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48048</xdr:rowOff>
    </xdr:from>
    <xdr:to>
      <xdr:col>4</xdr:col>
      <xdr:colOff>155575</xdr:colOff>
      <xdr:row>95</xdr:row>
      <xdr:rowOff>75071</xdr:rowOff>
    </xdr:to>
    <xdr:cxnSp macro="">
      <xdr:nvCxnSpPr>
        <xdr:cNvPr id="242" name="直線コネクタ 241"/>
        <xdr:cNvCxnSpPr/>
      </xdr:nvCxnSpPr>
      <xdr:spPr>
        <a:xfrm>
          <a:off x="2019300" y="16335798"/>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48048</xdr:rowOff>
    </xdr:from>
    <xdr:to>
      <xdr:col>2</xdr:col>
      <xdr:colOff>638175</xdr:colOff>
      <xdr:row>96</xdr:row>
      <xdr:rowOff>65421</xdr:rowOff>
    </xdr:to>
    <xdr:cxnSp macro="">
      <xdr:nvCxnSpPr>
        <xdr:cNvPr id="245" name="直線コネクタ 244"/>
        <xdr:cNvCxnSpPr/>
      </xdr:nvCxnSpPr>
      <xdr:spPr>
        <a:xfrm flipV="1">
          <a:off x="1130300" y="16335798"/>
          <a:ext cx="8890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139519</xdr:rowOff>
    </xdr:from>
    <xdr:to>
      <xdr:col>6</xdr:col>
      <xdr:colOff>561975</xdr:colOff>
      <xdr:row>95</xdr:row>
      <xdr:rowOff>69669</xdr:rowOff>
    </xdr:to>
    <xdr:sp macro="" textlink="">
      <xdr:nvSpPr>
        <xdr:cNvPr id="255" name="円/楕円 254"/>
        <xdr:cNvSpPr/>
      </xdr:nvSpPr>
      <xdr:spPr>
        <a:xfrm>
          <a:off x="4584700" y="1625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162396</xdr:rowOff>
    </xdr:from>
    <xdr:ext cx="534377" cy="259045"/>
    <xdr:sp macro="" textlink="">
      <xdr:nvSpPr>
        <xdr:cNvPr id="256" name="扶助費該当値テキスト"/>
        <xdr:cNvSpPr txBox="1"/>
      </xdr:nvSpPr>
      <xdr:spPr>
        <a:xfrm>
          <a:off x="4686300" y="161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143650</xdr:rowOff>
    </xdr:from>
    <xdr:to>
      <xdr:col>5</xdr:col>
      <xdr:colOff>409575</xdr:colOff>
      <xdr:row>95</xdr:row>
      <xdr:rowOff>73800</xdr:rowOff>
    </xdr:to>
    <xdr:sp macro="" textlink="">
      <xdr:nvSpPr>
        <xdr:cNvPr id="257" name="円/楕円 256"/>
        <xdr:cNvSpPr/>
      </xdr:nvSpPr>
      <xdr:spPr>
        <a:xfrm>
          <a:off x="3746500" y="162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90327</xdr:rowOff>
    </xdr:from>
    <xdr:ext cx="534377" cy="259045"/>
    <xdr:sp macro="" textlink="">
      <xdr:nvSpPr>
        <xdr:cNvPr id="258" name="テキスト ボックス 257"/>
        <xdr:cNvSpPr txBox="1"/>
      </xdr:nvSpPr>
      <xdr:spPr>
        <a:xfrm>
          <a:off x="3530111" y="160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66,647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24271</xdr:rowOff>
    </xdr:from>
    <xdr:to>
      <xdr:col>4</xdr:col>
      <xdr:colOff>206375</xdr:colOff>
      <xdr:row>95</xdr:row>
      <xdr:rowOff>125871</xdr:rowOff>
    </xdr:to>
    <xdr:sp macro="" textlink="">
      <xdr:nvSpPr>
        <xdr:cNvPr id="259" name="円/楕円 258"/>
        <xdr:cNvSpPr/>
      </xdr:nvSpPr>
      <xdr:spPr>
        <a:xfrm>
          <a:off x="2857500" y="1631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142398</xdr:rowOff>
    </xdr:from>
    <xdr:ext cx="534377" cy="259045"/>
    <xdr:sp macro="" textlink="">
      <xdr:nvSpPr>
        <xdr:cNvPr id="260" name="テキスト ボックス 259"/>
        <xdr:cNvSpPr txBox="1"/>
      </xdr:nvSpPr>
      <xdr:spPr>
        <a:xfrm>
          <a:off x="2641111" y="1608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63,458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168698</xdr:rowOff>
    </xdr:from>
    <xdr:to>
      <xdr:col>3</xdr:col>
      <xdr:colOff>3175</xdr:colOff>
      <xdr:row>95</xdr:row>
      <xdr:rowOff>98848</xdr:rowOff>
    </xdr:to>
    <xdr:sp macro="" textlink="">
      <xdr:nvSpPr>
        <xdr:cNvPr id="261" name="円/楕円 260"/>
        <xdr:cNvSpPr/>
      </xdr:nvSpPr>
      <xdr:spPr>
        <a:xfrm>
          <a:off x="1968500" y="162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115375</xdr:rowOff>
    </xdr:from>
    <xdr:ext cx="534377" cy="259045"/>
    <xdr:sp macro="" textlink="">
      <xdr:nvSpPr>
        <xdr:cNvPr id="262" name="テキスト ボックス 261"/>
        <xdr:cNvSpPr txBox="1"/>
      </xdr:nvSpPr>
      <xdr:spPr>
        <a:xfrm>
          <a:off x="1752111" y="1606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14621</xdr:rowOff>
    </xdr:from>
    <xdr:to>
      <xdr:col>1</xdr:col>
      <xdr:colOff>485775</xdr:colOff>
      <xdr:row>96</xdr:row>
      <xdr:rowOff>116221</xdr:rowOff>
    </xdr:to>
    <xdr:sp macro="" textlink="">
      <xdr:nvSpPr>
        <xdr:cNvPr id="263" name="円/楕円 262"/>
        <xdr:cNvSpPr/>
      </xdr:nvSpPr>
      <xdr:spPr>
        <a:xfrm>
          <a:off x="1079500" y="164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132748</xdr:rowOff>
    </xdr:from>
    <xdr:ext cx="534377" cy="259045"/>
    <xdr:sp macro="" textlink="">
      <xdr:nvSpPr>
        <xdr:cNvPr id="264" name="テキスト ボックス 263"/>
        <xdr:cNvSpPr txBox="1"/>
      </xdr:nvSpPr>
      <xdr:spPr>
        <a:xfrm>
          <a:off x="863111" y="1624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65,944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11967</xdr:rowOff>
    </xdr:from>
    <xdr:to>
      <xdr:col>15</xdr:col>
      <xdr:colOff>180975</xdr:colOff>
      <xdr:row>36</xdr:row>
      <xdr:rowOff>4902</xdr:rowOff>
    </xdr:to>
    <xdr:cxnSp macro="">
      <xdr:nvCxnSpPr>
        <xdr:cNvPr id="296" name="直線コネクタ 295"/>
        <xdr:cNvCxnSpPr/>
      </xdr:nvCxnSpPr>
      <xdr:spPr>
        <a:xfrm flipV="1">
          <a:off x="9639300" y="6012717"/>
          <a:ext cx="838200" cy="16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4902</xdr:rowOff>
    </xdr:from>
    <xdr:to>
      <xdr:col>14</xdr:col>
      <xdr:colOff>28575</xdr:colOff>
      <xdr:row>36</xdr:row>
      <xdr:rowOff>81603</xdr:rowOff>
    </xdr:to>
    <xdr:cxnSp macro="">
      <xdr:nvCxnSpPr>
        <xdr:cNvPr id="299" name="直線コネクタ 298"/>
        <xdr:cNvCxnSpPr/>
      </xdr:nvCxnSpPr>
      <xdr:spPr>
        <a:xfrm flipV="1">
          <a:off x="8750300" y="6177102"/>
          <a:ext cx="889000" cy="7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81603</xdr:rowOff>
    </xdr:from>
    <xdr:to>
      <xdr:col>12</xdr:col>
      <xdr:colOff>511175</xdr:colOff>
      <xdr:row>36</xdr:row>
      <xdr:rowOff>149366</xdr:rowOff>
    </xdr:to>
    <xdr:cxnSp macro="">
      <xdr:nvCxnSpPr>
        <xdr:cNvPr id="302" name="直線コネクタ 301"/>
        <xdr:cNvCxnSpPr/>
      </xdr:nvCxnSpPr>
      <xdr:spPr>
        <a:xfrm flipV="1">
          <a:off x="7861300" y="6253803"/>
          <a:ext cx="8890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56877</xdr:rowOff>
    </xdr:from>
    <xdr:ext cx="534377" cy="259045"/>
    <xdr:sp macro="" textlink="">
      <xdr:nvSpPr>
        <xdr:cNvPr id="304" name="テキスト ボックス 303"/>
        <xdr:cNvSpPr txBox="1"/>
      </xdr:nvSpPr>
      <xdr:spPr>
        <a:xfrm>
          <a:off x="8483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36971</xdr:rowOff>
    </xdr:from>
    <xdr:to>
      <xdr:col>11</xdr:col>
      <xdr:colOff>307975</xdr:colOff>
      <xdr:row>36</xdr:row>
      <xdr:rowOff>149366</xdr:rowOff>
    </xdr:to>
    <xdr:cxnSp macro="">
      <xdr:nvCxnSpPr>
        <xdr:cNvPr id="305" name="直線コネクタ 304"/>
        <xdr:cNvCxnSpPr/>
      </xdr:nvCxnSpPr>
      <xdr:spPr>
        <a:xfrm>
          <a:off x="6972300" y="6209171"/>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111915</xdr:rowOff>
    </xdr:from>
    <xdr:ext cx="534377" cy="259045"/>
    <xdr:sp macro="" textlink="">
      <xdr:nvSpPr>
        <xdr:cNvPr id="307" name="テキスト ボックス 306"/>
        <xdr:cNvSpPr txBox="1"/>
      </xdr:nvSpPr>
      <xdr:spPr>
        <a:xfrm>
          <a:off x="7594111" y="64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98025</xdr:rowOff>
    </xdr:from>
    <xdr:ext cx="534377" cy="259045"/>
    <xdr:sp macro="" textlink="">
      <xdr:nvSpPr>
        <xdr:cNvPr id="309" name="テキスト ボックス 308"/>
        <xdr:cNvSpPr txBox="1"/>
      </xdr:nvSpPr>
      <xdr:spPr>
        <a:xfrm>
          <a:off x="6705111" y="64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132617</xdr:rowOff>
    </xdr:from>
    <xdr:to>
      <xdr:col>15</xdr:col>
      <xdr:colOff>231775</xdr:colOff>
      <xdr:row>35</xdr:row>
      <xdr:rowOff>62767</xdr:rowOff>
    </xdr:to>
    <xdr:sp macro="" textlink="">
      <xdr:nvSpPr>
        <xdr:cNvPr id="315" name="円/楕円 314"/>
        <xdr:cNvSpPr/>
      </xdr:nvSpPr>
      <xdr:spPr>
        <a:xfrm>
          <a:off x="10426700" y="59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155494</xdr:rowOff>
    </xdr:from>
    <xdr:ext cx="599010" cy="259045"/>
    <xdr:sp macro="" textlink="">
      <xdr:nvSpPr>
        <xdr:cNvPr id="316" name="補助費等該当値テキスト"/>
        <xdr:cNvSpPr txBox="1"/>
      </xdr:nvSpPr>
      <xdr:spPr>
        <a:xfrm>
          <a:off x="10528300" y="581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100,984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125552</xdr:rowOff>
    </xdr:from>
    <xdr:to>
      <xdr:col>14</xdr:col>
      <xdr:colOff>79375</xdr:colOff>
      <xdr:row>36</xdr:row>
      <xdr:rowOff>55702</xdr:rowOff>
    </xdr:to>
    <xdr:sp macro="" textlink="">
      <xdr:nvSpPr>
        <xdr:cNvPr id="317" name="円/楕円 316"/>
        <xdr:cNvSpPr/>
      </xdr:nvSpPr>
      <xdr:spPr>
        <a:xfrm>
          <a:off x="9588500" y="61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72229</xdr:rowOff>
    </xdr:from>
    <xdr:ext cx="534377" cy="259045"/>
    <xdr:sp macro="" textlink="">
      <xdr:nvSpPr>
        <xdr:cNvPr id="318" name="テキスト ボックス 317"/>
        <xdr:cNvSpPr txBox="1"/>
      </xdr:nvSpPr>
      <xdr:spPr>
        <a:xfrm>
          <a:off x="9372111" y="5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30803</xdr:rowOff>
    </xdr:from>
    <xdr:to>
      <xdr:col>12</xdr:col>
      <xdr:colOff>561975</xdr:colOff>
      <xdr:row>36</xdr:row>
      <xdr:rowOff>132403</xdr:rowOff>
    </xdr:to>
    <xdr:sp macro="" textlink="">
      <xdr:nvSpPr>
        <xdr:cNvPr id="319" name="円/楕円 318"/>
        <xdr:cNvSpPr/>
      </xdr:nvSpPr>
      <xdr:spPr>
        <a:xfrm>
          <a:off x="8699500" y="62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148930</xdr:rowOff>
    </xdr:from>
    <xdr:ext cx="534377" cy="259045"/>
    <xdr:sp macro="" textlink="">
      <xdr:nvSpPr>
        <xdr:cNvPr id="320" name="テキスト ボックス 319"/>
        <xdr:cNvSpPr txBox="1"/>
      </xdr:nvSpPr>
      <xdr:spPr>
        <a:xfrm>
          <a:off x="8483111" y="59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78,837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98566</xdr:rowOff>
    </xdr:from>
    <xdr:to>
      <xdr:col>11</xdr:col>
      <xdr:colOff>358775</xdr:colOff>
      <xdr:row>37</xdr:row>
      <xdr:rowOff>28716</xdr:rowOff>
    </xdr:to>
    <xdr:sp macro="" textlink="">
      <xdr:nvSpPr>
        <xdr:cNvPr id="321" name="円/楕円 320"/>
        <xdr:cNvSpPr/>
      </xdr:nvSpPr>
      <xdr:spPr>
        <a:xfrm>
          <a:off x="7810500" y="62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45243</xdr:rowOff>
    </xdr:from>
    <xdr:ext cx="534377" cy="259045"/>
    <xdr:sp macro="" textlink="">
      <xdr:nvSpPr>
        <xdr:cNvPr id="322" name="テキスト ボックス 321"/>
        <xdr:cNvSpPr txBox="1"/>
      </xdr:nvSpPr>
      <xdr:spPr>
        <a:xfrm>
          <a:off x="7594111" y="604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72,612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157621</xdr:rowOff>
    </xdr:from>
    <xdr:to>
      <xdr:col>10</xdr:col>
      <xdr:colOff>155575</xdr:colOff>
      <xdr:row>36</xdr:row>
      <xdr:rowOff>87771</xdr:rowOff>
    </xdr:to>
    <xdr:sp macro="" textlink="">
      <xdr:nvSpPr>
        <xdr:cNvPr id="323" name="円/楕円 322"/>
        <xdr:cNvSpPr/>
      </xdr:nvSpPr>
      <xdr:spPr>
        <a:xfrm>
          <a:off x="6921500" y="61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104298</xdr:rowOff>
    </xdr:from>
    <xdr:ext cx="534377" cy="259045"/>
    <xdr:sp macro="" textlink="">
      <xdr:nvSpPr>
        <xdr:cNvPr id="324" name="テキスト ボックス 323"/>
        <xdr:cNvSpPr txBox="1"/>
      </xdr:nvSpPr>
      <xdr:spPr>
        <a:xfrm>
          <a:off x="6705111" y="593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82,937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61,609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44020</xdr:rowOff>
    </xdr:from>
    <xdr:to>
      <xdr:col>15</xdr:col>
      <xdr:colOff>180975</xdr:colOff>
      <xdr:row>58</xdr:row>
      <xdr:rowOff>10941</xdr:rowOff>
    </xdr:to>
    <xdr:cxnSp macro="">
      <xdr:nvCxnSpPr>
        <xdr:cNvPr id="353" name="直線コネクタ 352"/>
        <xdr:cNvCxnSpPr/>
      </xdr:nvCxnSpPr>
      <xdr:spPr>
        <a:xfrm>
          <a:off x="9639300" y="9816670"/>
          <a:ext cx="838200" cy="13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44020</xdr:rowOff>
    </xdr:from>
    <xdr:to>
      <xdr:col>14</xdr:col>
      <xdr:colOff>28575</xdr:colOff>
      <xdr:row>57</xdr:row>
      <xdr:rowOff>76705</xdr:rowOff>
    </xdr:to>
    <xdr:cxnSp macro="">
      <xdr:nvCxnSpPr>
        <xdr:cNvPr id="356" name="直線コネクタ 355"/>
        <xdr:cNvCxnSpPr/>
      </xdr:nvCxnSpPr>
      <xdr:spPr>
        <a:xfrm flipV="1">
          <a:off x="8750300" y="9816670"/>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76705</xdr:rowOff>
    </xdr:from>
    <xdr:to>
      <xdr:col>12</xdr:col>
      <xdr:colOff>511175</xdr:colOff>
      <xdr:row>58</xdr:row>
      <xdr:rowOff>18748</xdr:rowOff>
    </xdr:to>
    <xdr:cxnSp macro="">
      <xdr:nvCxnSpPr>
        <xdr:cNvPr id="359" name="直線コネクタ 358"/>
        <xdr:cNvCxnSpPr/>
      </xdr:nvCxnSpPr>
      <xdr:spPr>
        <a:xfrm flipV="1">
          <a:off x="7861300" y="9849355"/>
          <a:ext cx="889000" cy="1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126936</xdr:rowOff>
    </xdr:from>
    <xdr:to>
      <xdr:col>11</xdr:col>
      <xdr:colOff>307975</xdr:colOff>
      <xdr:row>58</xdr:row>
      <xdr:rowOff>18748</xdr:rowOff>
    </xdr:to>
    <xdr:cxnSp macro="">
      <xdr:nvCxnSpPr>
        <xdr:cNvPr id="362" name="直線コネクタ 361"/>
        <xdr:cNvCxnSpPr/>
      </xdr:nvCxnSpPr>
      <xdr:spPr>
        <a:xfrm>
          <a:off x="6972300" y="9899586"/>
          <a:ext cx="889000" cy="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131591</xdr:rowOff>
    </xdr:from>
    <xdr:to>
      <xdr:col>15</xdr:col>
      <xdr:colOff>231775</xdr:colOff>
      <xdr:row>58</xdr:row>
      <xdr:rowOff>61741</xdr:rowOff>
    </xdr:to>
    <xdr:sp macro="" textlink="">
      <xdr:nvSpPr>
        <xdr:cNvPr id="372" name="円/楕円 371"/>
        <xdr:cNvSpPr/>
      </xdr:nvSpPr>
      <xdr:spPr>
        <a:xfrm>
          <a:off x="10426700" y="99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46518</xdr:rowOff>
    </xdr:from>
    <xdr:ext cx="534377" cy="259045"/>
    <xdr:sp macro="" textlink="">
      <xdr:nvSpPr>
        <xdr:cNvPr id="373" name="普通建設事業費該当値テキスト"/>
        <xdr:cNvSpPr txBox="1"/>
      </xdr:nvSpPr>
      <xdr:spPr>
        <a:xfrm>
          <a:off x="10528300" y="98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53,795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164670</xdr:rowOff>
    </xdr:from>
    <xdr:to>
      <xdr:col>14</xdr:col>
      <xdr:colOff>79375</xdr:colOff>
      <xdr:row>57</xdr:row>
      <xdr:rowOff>94820</xdr:rowOff>
    </xdr:to>
    <xdr:sp macro="" textlink="">
      <xdr:nvSpPr>
        <xdr:cNvPr id="374" name="円/楕円 373"/>
        <xdr:cNvSpPr/>
      </xdr:nvSpPr>
      <xdr:spPr>
        <a:xfrm>
          <a:off x="9588500" y="97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85947</xdr:rowOff>
    </xdr:from>
    <xdr:ext cx="534377" cy="259045"/>
    <xdr:sp macro="" textlink="">
      <xdr:nvSpPr>
        <xdr:cNvPr id="375" name="テキスト ボックス 374"/>
        <xdr:cNvSpPr txBox="1"/>
      </xdr:nvSpPr>
      <xdr:spPr>
        <a:xfrm>
          <a:off x="9372111" y="98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25905</xdr:rowOff>
    </xdr:from>
    <xdr:to>
      <xdr:col>12</xdr:col>
      <xdr:colOff>561975</xdr:colOff>
      <xdr:row>57</xdr:row>
      <xdr:rowOff>127505</xdr:rowOff>
    </xdr:to>
    <xdr:sp macro="" textlink="">
      <xdr:nvSpPr>
        <xdr:cNvPr id="376" name="円/楕円 375"/>
        <xdr:cNvSpPr/>
      </xdr:nvSpPr>
      <xdr:spPr>
        <a:xfrm>
          <a:off x="8699500" y="97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118632</xdr:rowOff>
    </xdr:from>
    <xdr:ext cx="534377" cy="259045"/>
    <xdr:sp macro="" textlink="">
      <xdr:nvSpPr>
        <xdr:cNvPr id="377" name="テキスト ボックス 376"/>
        <xdr:cNvSpPr txBox="1"/>
      </xdr:nvSpPr>
      <xdr:spPr>
        <a:xfrm>
          <a:off x="8483111" y="989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81,534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139398</xdr:rowOff>
    </xdr:from>
    <xdr:to>
      <xdr:col>11</xdr:col>
      <xdr:colOff>358775</xdr:colOff>
      <xdr:row>58</xdr:row>
      <xdr:rowOff>69548</xdr:rowOff>
    </xdr:to>
    <xdr:sp macro="" textlink="">
      <xdr:nvSpPr>
        <xdr:cNvPr id="378" name="円/楕円 377"/>
        <xdr:cNvSpPr/>
      </xdr:nvSpPr>
      <xdr:spPr>
        <a:xfrm>
          <a:off x="7810500" y="99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60675</xdr:rowOff>
    </xdr:from>
    <xdr:ext cx="534377" cy="259045"/>
    <xdr:sp macro="" textlink="">
      <xdr:nvSpPr>
        <xdr:cNvPr id="379" name="テキスト ボックス 378"/>
        <xdr:cNvSpPr txBox="1"/>
      </xdr:nvSpPr>
      <xdr:spPr>
        <a:xfrm>
          <a:off x="7594111" y="100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76136</xdr:rowOff>
    </xdr:from>
    <xdr:to>
      <xdr:col>10</xdr:col>
      <xdr:colOff>155575</xdr:colOff>
      <xdr:row>58</xdr:row>
      <xdr:rowOff>6286</xdr:rowOff>
    </xdr:to>
    <xdr:sp macro="" textlink="">
      <xdr:nvSpPr>
        <xdr:cNvPr id="380" name="円/楕円 379"/>
        <xdr:cNvSpPr/>
      </xdr:nvSpPr>
      <xdr:spPr>
        <a:xfrm>
          <a:off x="6921500" y="98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168863</xdr:rowOff>
    </xdr:from>
    <xdr:ext cx="534377" cy="259045"/>
    <xdr:sp macro="" textlink="">
      <xdr:nvSpPr>
        <xdr:cNvPr id="381" name="テキスト ボックス 380"/>
        <xdr:cNvSpPr txBox="1"/>
      </xdr:nvSpPr>
      <xdr:spPr>
        <a:xfrm>
          <a:off x="6705111" y="99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98289</xdr:rowOff>
    </xdr:from>
    <xdr:to>
      <xdr:col>15</xdr:col>
      <xdr:colOff>180975</xdr:colOff>
      <xdr:row>78</xdr:row>
      <xdr:rowOff>138671</xdr:rowOff>
    </xdr:to>
    <xdr:cxnSp macro="">
      <xdr:nvCxnSpPr>
        <xdr:cNvPr id="410" name="直線コネクタ 409"/>
        <xdr:cNvCxnSpPr/>
      </xdr:nvCxnSpPr>
      <xdr:spPr>
        <a:xfrm>
          <a:off x="9639300" y="13299939"/>
          <a:ext cx="838200" cy="2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112140</xdr:rowOff>
    </xdr:from>
    <xdr:ext cx="534377" cy="259045"/>
    <xdr:sp macro="" textlink="">
      <xdr:nvSpPr>
        <xdr:cNvPr id="414" name="テキスト ボックス 413"/>
        <xdr:cNvSpPr txBox="1"/>
      </xdr:nvSpPr>
      <xdr:spPr>
        <a:xfrm>
          <a:off x="9372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87871</xdr:rowOff>
    </xdr:from>
    <xdr:to>
      <xdr:col>15</xdr:col>
      <xdr:colOff>231775</xdr:colOff>
      <xdr:row>79</xdr:row>
      <xdr:rowOff>18021</xdr:rowOff>
    </xdr:to>
    <xdr:sp macro="" textlink="">
      <xdr:nvSpPr>
        <xdr:cNvPr id="420" name="円/楕円 419"/>
        <xdr:cNvSpPr/>
      </xdr:nvSpPr>
      <xdr:spPr>
        <a:xfrm>
          <a:off x="104267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34946</xdr:rowOff>
    </xdr:from>
    <xdr:ext cx="534377" cy="259045"/>
    <xdr:sp macro="" textlink="">
      <xdr:nvSpPr>
        <xdr:cNvPr id="421" name="普通建設事業費 （ うち新規整備　）該当値テキスト"/>
        <xdr:cNvSpPr txBox="1"/>
      </xdr:nvSpPr>
      <xdr:spPr>
        <a:xfrm>
          <a:off x="10528300" y="1340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47489</xdr:rowOff>
    </xdr:from>
    <xdr:to>
      <xdr:col>14</xdr:col>
      <xdr:colOff>79375</xdr:colOff>
      <xdr:row>77</xdr:row>
      <xdr:rowOff>149089</xdr:rowOff>
    </xdr:to>
    <xdr:sp macro="" textlink="">
      <xdr:nvSpPr>
        <xdr:cNvPr id="422" name="円/楕円 421"/>
        <xdr:cNvSpPr/>
      </xdr:nvSpPr>
      <xdr:spPr>
        <a:xfrm>
          <a:off x="9588500" y="132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165616</xdr:rowOff>
    </xdr:from>
    <xdr:ext cx="534377" cy="259045"/>
    <xdr:sp macro="" textlink="">
      <xdr:nvSpPr>
        <xdr:cNvPr id="423" name="テキスト ボックス 422"/>
        <xdr:cNvSpPr txBox="1"/>
      </xdr:nvSpPr>
      <xdr:spPr>
        <a:xfrm>
          <a:off x="9372111" y="130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30837</xdr:rowOff>
    </xdr:from>
    <xdr:to>
      <xdr:col>15</xdr:col>
      <xdr:colOff>180975</xdr:colOff>
      <xdr:row>98</xdr:row>
      <xdr:rowOff>117914</xdr:rowOff>
    </xdr:to>
    <xdr:cxnSp macro="">
      <xdr:nvCxnSpPr>
        <xdr:cNvPr id="450" name="直線コネクタ 449"/>
        <xdr:cNvCxnSpPr/>
      </xdr:nvCxnSpPr>
      <xdr:spPr>
        <a:xfrm flipV="1">
          <a:off x="9639300" y="16832937"/>
          <a:ext cx="838200" cy="8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151487</xdr:rowOff>
    </xdr:from>
    <xdr:to>
      <xdr:col>15</xdr:col>
      <xdr:colOff>231775</xdr:colOff>
      <xdr:row>98</xdr:row>
      <xdr:rowOff>81637</xdr:rowOff>
    </xdr:to>
    <xdr:sp macro="" textlink="">
      <xdr:nvSpPr>
        <xdr:cNvPr id="460" name="円/楕円 459"/>
        <xdr:cNvSpPr/>
      </xdr:nvSpPr>
      <xdr:spPr>
        <a:xfrm>
          <a:off x="10426700" y="167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74250</xdr:rowOff>
    </xdr:from>
    <xdr:ext cx="534377" cy="259045"/>
    <xdr:sp macro="" textlink="">
      <xdr:nvSpPr>
        <xdr:cNvPr id="461" name="普通建設事業費 （ うち更新整備　）該当値テキスト"/>
        <xdr:cNvSpPr txBox="1"/>
      </xdr:nvSpPr>
      <xdr:spPr>
        <a:xfrm>
          <a:off x="10528300" y="167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67114</xdr:rowOff>
    </xdr:from>
    <xdr:to>
      <xdr:col>14</xdr:col>
      <xdr:colOff>79375</xdr:colOff>
      <xdr:row>98</xdr:row>
      <xdr:rowOff>168714</xdr:rowOff>
    </xdr:to>
    <xdr:sp macro="" textlink="">
      <xdr:nvSpPr>
        <xdr:cNvPr id="462" name="円/楕円 461"/>
        <xdr:cNvSpPr/>
      </xdr:nvSpPr>
      <xdr:spPr>
        <a:xfrm>
          <a:off x="9588500" y="16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159841</xdr:rowOff>
    </xdr:from>
    <xdr:ext cx="469744" cy="259045"/>
    <xdr:sp macro="" textlink="">
      <xdr:nvSpPr>
        <xdr:cNvPr id="463" name="テキスト ボックス 462"/>
        <xdr:cNvSpPr txBox="1"/>
      </xdr:nvSpPr>
      <xdr:spPr>
        <a:xfrm>
          <a:off x="9404427" y="169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131470</xdr:rowOff>
    </xdr:from>
    <xdr:to>
      <xdr:col>23</xdr:col>
      <xdr:colOff>517525</xdr:colOff>
      <xdr:row>38</xdr:row>
      <xdr:rowOff>98743</xdr:rowOff>
    </xdr:to>
    <xdr:cxnSp macro="">
      <xdr:nvCxnSpPr>
        <xdr:cNvPr id="492" name="直線コネクタ 491"/>
        <xdr:cNvCxnSpPr/>
      </xdr:nvCxnSpPr>
      <xdr:spPr>
        <a:xfrm flipV="1">
          <a:off x="15481300" y="6475120"/>
          <a:ext cx="838200" cy="1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98743</xdr:rowOff>
    </xdr:from>
    <xdr:to>
      <xdr:col>22</xdr:col>
      <xdr:colOff>365125</xdr:colOff>
      <xdr:row>38</xdr:row>
      <xdr:rowOff>111582</xdr:rowOff>
    </xdr:to>
    <xdr:cxnSp macro="">
      <xdr:nvCxnSpPr>
        <xdr:cNvPr id="495" name="直線コネクタ 494"/>
        <xdr:cNvCxnSpPr/>
      </xdr:nvCxnSpPr>
      <xdr:spPr>
        <a:xfrm flipV="1">
          <a:off x="14592300" y="6613843"/>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133147</xdr:rowOff>
    </xdr:from>
    <xdr:to>
      <xdr:col>21</xdr:col>
      <xdr:colOff>161925</xdr:colOff>
      <xdr:row>38</xdr:row>
      <xdr:rowOff>111582</xdr:rowOff>
    </xdr:to>
    <xdr:cxnSp macro="">
      <xdr:nvCxnSpPr>
        <xdr:cNvPr id="498" name="直線コネクタ 497"/>
        <xdr:cNvCxnSpPr/>
      </xdr:nvCxnSpPr>
      <xdr:spPr>
        <a:xfrm>
          <a:off x="13703300" y="6133897"/>
          <a:ext cx="889000" cy="4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133147</xdr:rowOff>
    </xdr:from>
    <xdr:to>
      <xdr:col>19</xdr:col>
      <xdr:colOff>644525</xdr:colOff>
      <xdr:row>37</xdr:row>
      <xdr:rowOff>11075</xdr:rowOff>
    </xdr:to>
    <xdr:cxnSp macro="">
      <xdr:nvCxnSpPr>
        <xdr:cNvPr id="501" name="直線コネクタ 500"/>
        <xdr:cNvCxnSpPr/>
      </xdr:nvCxnSpPr>
      <xdr:spPr>
        <a:xfrm flipV="1">
          <a:off x="12814300" y="6133897"/>
          <a:ext cx="8890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108970</xdr:rowOff>
    </xdr:from>
    <xdr:ext cx="469744" cy="259045"/>
    <xdr:sp macro="" textlink="">
      <xdr:nvSpPr>
        <xdr:cNvPr id="503" name="テキスト ボックス 502"/>
        <xdr:cNvSpPr txBox="1"/>
      </xdr:nvSpPr>
      <xdr:spPr>
        <a:xfrm>
          <a:off x="13468427" y="645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16311</xdr:rowOff>
    </xdr:from>
    <xdr:ext cx="469744" cy="259045"/>
    <xdr:sp macro="" textlink="">
      <xdr:nvSpPr>
        <xdr:cNvPr id="505" name="テキスト ボックス 504"/>
        <xdr:cNvSpPr txBox="1"/>
      </xdr:nvSpPr>
      <xdr:spPr>
        <a:xfrm>
          <a:off x="12579427" y="65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80670</xdr:rowOff>
    </xdr:from>
    <xdr:to>
      <xdr:col>23</xdr:col>
      <xdr:colOff>568325</xdr:colOff>
      <xdr:row>38</xdr:row>
      <xdr:rowOff>10820</xdr:rowOff>
    </xdr:to>
    <xdr:sp macro="" textlink="">
      <xdr:nvSpPr>
        <xdr:cNvPr id="511" name="円/楕円 510"/>
        <xdr:cNvSpPr/>
      </xdr:nvSpPr>
      <xdr:spPr>
        <a:xfrm>
          <a:off x="162687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103547</xdr:rowOff>
    </xdr:from>
    <xdr:ext cx="469744" cy="259045"/>
    <xdr:sp macro="" textlink="">
      <xdr:nvSpPr>
        <xdr:cNvPr id="512" name="災害復旧事業費該当値テキスト"/>
        <xdr:cNvSpPr txBox="1"/>
      </xdr:nvSpPr>
      <xdr:spPr>
        <a:xfrm>
          <a:off x="16370300" y="62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47943</xdr:rowOff>
    </xdr:from>
    <xdr:to>
      <xdr:col>22</xdr:col>
      <xdr:colOff>415925</xdr:colOff>
      <xdr:row>38</xdr:row>
      <xdr:rowOff>149543</xdr:rowOff>
    </xdr:to>
    <xdr:sp macro="" textlink="">
      <xdr:nvSpPr>
        <xdr:cNvPr id="513" name="円/楕円 512"/>
        <xdr:cNvSpPr/>
      </xdr:nvSpPr>
      <xdr:spPr>
        <a:xfrm>
          <a:off x="15430500" y="65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140670</xdr:rowOff>
    </xdr:from>
    <xdr:ext cx="469744" cy="259045"/>
    <xdr:sp macro="" textlink="">
      <xdr:nvSpPr>
        <xdr:cNvPr id="514" name="テキスト ボックス 513"/>
        <xdr:cNvSpPr txBox="1"/>
      </xdr:nvSpPr>
      <xdr:spPr>
        <a:xfrm>
          <a:off x="15246427" y="66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60782</xdr:rowOff>
    </xdr:from>
    <xdr:to>
      <xdr:col>21</xdr:col>
      <xdr:colOff>212725</xdr:colOff>
      <xdr:row>38</xdr:row>
      <xdr:rowOff>162382</xdr:rowOff>
    </xdr:to>
    <xdr:sp macro="" textlink="">
      <xdr:nvSpPr>
        <xdr:cNvPr id="515" name="円/楕円 514"/>
        <xdr:cNvSpPr/>
      </xdr:nvSpPr>
      <xdr:spPr>
        <a:xfrm>
          <a:off x="14541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153509</xdr:rowOff>
    </xdr:from>
    <xdr:ext cx="469744" cy="259045"/>
    <xdr:sp macro="" textlink="">
      <xdr:nvSpPr>
        <xdr:cNvPr id="516" name="テキスト ボックス 515"/>
        <xdr:cNvSpPr txBox="1"/>
      </xdr:nvSpPr>
      <xdr:spPr>
        <a:xfrm>
          <a:off x="14357427" y="66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82347</xdr:rowOff>
    </xdr:from>
    <xdr:to>
      <xdr:col>20</xdr:col>
      <xdr:colOff>9525</xdr:colOff>
      <xdr:row>36</xdr:row>
      <xdr:rowOff>12497</xdr:rowOff>
    </xdr:to>
    <xdr:sp macro="" textlink="">
      <xdr:nvSpPr>
        <xdr:cNvPr id="517" name="円/楕円 516"/>
        <xdr:cNvSpPr/>
      </xdr:nvSpPr>
      <xdr:spPr>
        <a:xfrm>
          <a:off x="13652500" y="60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29024</xdr:rowOff>
    </xdr:from>
    <xdr:ext cx="534377" cy="259045"/>
    <xdr:sp macro="" textlink="">
      <xdr:nvSpPr>
        <xdr:cNvPr id="518" name="テキスト ボックス 517"/>
        <xdr:cNvSpPr txBox="1"/>
      </xdr:nvSpPr>
      <xdr:spPr>
        <a:xfrm>
          <a:off x="13436111" y="58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131725</xdr:rowOff>
    </xdr:from>
    <xdr:to>
      <xdr:col>18</xdr:col>
      <xdr:colOff>492125</xdr:colOff>
      <xdr:row>37</xdr:row>
      <xdr:rowOff>61875</xdr:rowOff>
    </xdr:to>
    <xdr:sp macro="" textlink="">
      <xdr:nvSpPr>
        <xdr:cNvPr id="519" name="円/楕円 518"/>
        <xdr:cNvSpPr/>
      </xdr:nvSpPr>
      <xdr:spPr>
        <a:xfrm>
          <a:off x="12763500" y="63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78402</xdr:rowOff>
    </xdr:from>
    <xdr:ext cx="469744" cy="259045"/>
    <xdr:sp macro="" textlink="">
      <xdr:nvSpPr>
        <xdr:cNvPr id="520" name="テキスト ボックス 519"/>
        <xdr:cNvSpPr txBox="1"/>
      </xdr:nvSpPr>
      <xdr:spPr>
        <a:xfrm>
          <a:off x="12579427" y="60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85278</xdr:rowOff>
    </xdr:from>
    <xdr:to>
      <xdr:col>23</xdr:col>
      <xdr:colOff>517525</xdr:colOff>
      <xdr:row>74</xdr:row>
      <xdr:rowOff>100046</xdr:rowOff>
    </xdr:to>
    <xdr:cxnSp macro="">
      <xdr:nvCxnSpPr>
        <xdr:cNvPr id="598" name="直線コネクタ 597"/>
        <xdr:cNvCxnSpPr/>
      </xdr:nvCxnSpPr>
      <xdr:spPr>
        <a:xfrm>
          <a:off x="15481300" y="12429678"/>
          <a:ext cx="838200" cy="35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85278</xdr:rowOff>
    </xdr:from>
    <xdr:to>
      <xdr:col>22</xdr:col>
      <xdr:colOff>365125</xdr:colOff>
      <xdr:row>73</xdr:row>
      <xdr:rowOff>49502</xdr:rowOff>
    </xdr:to>
    <xdr:cxnSp macro="">
      <xdr:nvCxnSpPr>
        <xdr:cNvPr id="601" name="直線コネクタ 600"/>
        <xdr:cNvCxnSpPr/>
      </xdr:nvCxnSpPr>
      <xdr:spPr>
        <a:xfrm flipV="1">
          <a:off x="14592300" y="12429678"/>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49502</xdr:rowOff>
    </xdr:from>
    <xdr:to>
      <xdr:col>21</xdr:col>
      <xdr:colOff>161925</xdr:colOff>
      <xdr:row>74</xdr:row>
      <xdr:rowOff>112116</xdr:rowOff>
    </xdr:to>
    <xdr:cxnSp macro="">
      <xdr:nvCxnSpPr>
        <xdr:cNvPr id="604" name="直線コネクタ 603"/>
        <xdr:cNvCxnSpPr/>
      </xdr:nvCxnSpPr>
      <xdr:spPr>
        <a:xfrm flipV="1">
          <a:off x="13703300" y="12565352"/>
          <a:ext cx="889000" cy="2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134269</xdr:rowOff>
    </xdr:from>
    <xdr:ext cx="534377" cy="259045"/>
    <xdr:sp macro="" textlink="">
      <xdr:nvSpPr>
        <xdr:cNvPr id="606" name="テキスト ボックス 605"/>
        <xdr:cNvSpPr txBox="1"/>
      </xdr:nvSpPr>
      <xdr:spPr>
        <a:xfrm>
          <a:off x="14325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60878</xdr:rowOff>
    </xdr:from>
    <xdr:to>
      <xdr:col>19</xdr:col>
      <xdr:colOff>644525</xdr:colOff>
      <xdr:row>74</xdr:row>
      <xdr:rowOff>112116</xdr:rowOff>
    </xdr:to>
    <xdr:cxnSp macro="">
      <xdr:nvCxnSpPr>
        <xdr:cNvPr id="607" name="直線コネクタ 606"/>
        <xdr:cNvCxnSpPr/>
      </xdr:nvCxnSpPr>
      <xdr:spPr>
        <a:xfrm>
          <a:off x="12814300" y="12748178"/>
          <a:ext cx="889000" cy="5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49246</xdr:rowOff>
    </xdr:from>
    <xdr:to>
      <xdr:col>23</xdr:col>
      <xdr:colOff>568325</xdr:colOff>
      <xdr:row>74</xdr:row>
      <xdr:rowOff>150846</xdr:rowOff>
    </xdr:to>
    <xdr:sp macro="" textlink="">
      <xdr:nvSpPr>
        <xdr:cNvPr id="617" name="円/楕円 616"/>
        <xdr:cNvSpPr/>
      </xdr:nvSpPr>
      <xdr:spPr>
        <a:xfrm>
          <a:off x="16268700" y="12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72123</xdr:rowOff>
    </xdr:from>
    <xdr:ext cx="599010" cy="259045"/>
    <xdr:sp macro="" textlink="">
      <xdr:nvSpPr>
        <xdr:cNvPr id="618" name="公債費該当値テキスト"/>
        <xdr:cNvSpPr txBox="1"/>
      </xdr:nvSpPr>
      <xdr:spPr>
        <a:xfrm>
          <a:off x="16370300" y="1258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105,204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34478</xdr:rowOff>
    </xdr:from>
    <xdr:to>
      <xdr:col>22</xdr:col>
      <xdr:colOff>415925</xdr:colOff>
      <xdr:row>72</xdr:row>
      <xdr:rowOff>136078</xdr:rowOff>
    </xdr:to>
    <xdr:sp macro="" textlink="">
      <xdr:nvSpPr>
        <xdr:cNvPr id="619" name="円/楕円 618"/>
        <xdr:cNvSpPr/>
      </xdr:nvSpPr>
      <xdr:spPr>
        <a:xfrm>
          <a:off x="15430500" y="123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152605</xdr:rowOff>
    </xdr:from>
    <xdr:ext cx="599010" cy="259045"/>
    <xdr:sp macro="" textlink="">
      <xdr:nvSpPr>
        <xdr:cNvPr id="620" name="テキスト ボックス 619"/>
        <xdr:cNvSpPr txBox="1"/>
      </xdr:nvSpPr>
      <xdr:spPr>
        <a:xfrm>
          <a:off x="15181794" y="1215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152,142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170152</xdr:rowOff>
    </xdr:from>
    <xdr:to>
      <xdr:col>21</xdr:col>
      <xdr:colOff>212725</xdr:colOff>
      <xdr:row>73</xdr:row>
      <xdr:rowOff>100302</xdr:rowOff>
    </xdr:to>
    <xdr:sp macro="" textlink="">
      <xdr:nvSpPr>
        <xdr:cNvPr id="621" name="円/楕円 620"/>
        <xdr:cNvSpPr/>
      </xdr:nvSpPr>
      <xdr:spPr>
        <a:xfrm>
          <a:off x="14541500" y="125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116829</xdr:rowOff>
    </xdr:from>
    <xdr:ext cx="599010" cy="259045"/>
    <xdr:sp macro="" textlink="">
      <xdr:nvSpPr>
        <xdr:cNvPr id="622" name="テキスト ボックス 621"/>
        <xdr:cNvSpPr txBox="1"/>
      </xdr:nvSpPr>
      <xdr:spPr>
        <a:xfrm>
          <a:off x="14292794" y="1228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134,337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61316</xdr:rowOff>
    </xdr:from>
    <xdr:to>
      <xdr:col>20</xdr:col>
      <xdr:colOff>9525</xdr:colOff>
      <xdr:row>74</xdr:row>
      <xdr:rowOff>162916</xdr:rowOff>
    </xdr:to>
    <xdr:sp macro="" textlink="">
      <xdr:nvSpPr>
        <xdr:cNvPr id="623" name="円/楕円 622"/>
        <xdr:cNvSpPr/>
      </xdr:nvSpPr>
      <xdr:spPr>
        <a:xfrm>
          <a:off x="13652500" y="127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7993</xdr:rowOff>
    </xdr:from>
    <xdr:ext cx="599010" cy="259045"/>
    <xdr:sp macro="" textlink="">
      <xdr:nvSpPr>
        <xdr:cNvPr id="624" name="テキスト ボックス 623"/>
        <xdr:cNvSpPr txBox="1"/>
      </xdr:nvSpPr>
      <xdr:spPr>
        <a:xfrm>
          <a:off x="13403794" y="1252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10078</xdr:rowOff>
    </xdr:from>
    <xdr:to>
      <xdr:col>18</xdr:col>
      <xdr:colOff>492125</xdr:colOff>
      <xdr:row>74</xdr:row>
      <xdr:rowOff>111678</xdr:rowOff>
    </xdr:to>
    <xdr:sp macro="" textlink="">
      <xdr:nvSpPr>
        <xdr:cNvPr id="625" name="円/楕円 624"/>
        <xdr:cNvSpPr/>
      </xdr:nvSpPr>
      <xdr:spPr>
        <a:xfrm>
          <a:off x="12763500" y="126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128205</xdr:rowOff>
    </xdr:from>
    <xdr:ext cx="599010" cy="259045"/>
    <xdr:sp macro="" textlink="">
      <xdr:nvSpPr>
        <xdr:cNvPr id="626" name="テキスト ボックス 625"/>
        <xdr:cNvSpPr txBox="1"/>
      </xdr:nvSpPr>
      <xdr:spPr>
        <a:xfrm>
          <a:off x="12514794" y="1247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34229</xdr:rowOff>
    </xdr:from>
    <xdr:to>
      <xdr:col>23</xdr:col>
      <xdr:colOff>517525</xdr:colOff>
      <xdr:row>98</xdr:row>
      <xdr:rowOff>134767</xdr:rowOff>
    </xdr:to>
    <xdr:cxnSp macro="">
      <xdr:nvCxnSpPr>
        <xdr:cNvPr id="653" name="直線コネクタ 652"/>
        <xdr:cNvCxnSpPr/>
      </xdr:nvCxnSpPr>
      <xdr:spPr>
        <a:xfrm>
          <a:off x="15481300" y="16836329"/>
          <a:ext cx="8382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34229</xdr:rowOff>
    </xdr:from>
    <xdr:to>
      <xdr:col>22</xdr:col>
      <xdr:colOff>365125</xdr:colOff>
      <xdr:row>98</xdr:row>
      <xdr:rowOff>103476</xdr:rowOff>
    </xdr:to>
    <xdr:cxnSp macro="">
      <xdr:nvCxnSpPr>
        <xdr:cNvPr id="656" name="直線コネクタ 655"/>
        <xdr:cNvCxnSpPr/>
      </xdr:nvCxnSpPr>
      <xdr:spPr>
        <a:xfrm flipV="1">
          <a:off x="14592300" y="16836329"/>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51456</xdr:rowOff>
    </xdr:from>
    <xdr:to>
      <xdr:col>21</xdr:col>
      <xdr:colOff>161925</xdr:colOff>
      <xdr:row>98</xdr:row>
      <xdr:rowOff>103476</xdr:rowOff>
    </xdr:to>
    <xdr:cxnSp macro="">
      <xdr:nvCxnSpPr>
        <xdr:cNvPr id="659" name="直線コネクタ 658"/>
        <xdr:cNvCxnSpPr/>
      </xdr:nvCxnSpPr>
      <xdr:spPr>
        <a:xfrm>
          <a:off x="13703300" y="16682106"/>
          <a:ext cx="889000" cy="2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51456</xdr:rowOff>
    </xdr:from>
    <xdr:to>
      <xdr:col>19</xdr:col>
      <xdr:colOff>644525</xdr:colOff>
      <xdr:row>98</xdr:row>
      <xdr:rowOff>8689</xdr:rowOff>
    </xdr:to>
    <xdr:cxnSp macro="">
      <xdr:nvCxnSpPr>
        <xdr:cNvPr id="662" name="直線コネクタ 661"/>
        <xdr:cNvCxnSpPr/>
      </xdr:nvCxnSpPr>
      <xdr:spPr>
        <a:xfrm flipV="1">
          <a:off x="12814300" y="16682106"/>
          <a:ext cx="889000" cy="12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54055</xdr:rowOff>
    </xdr:from>
    <xdr:ext cx="534377" cy="259045"/>
    <xdr:sp macro="" textlink="">
      <xdr:nvSpPr>
        <xdr:cNvPr id="664" name="テキスト ボックス 663"/>
        <xdr:cNvSpPr txBox="1"/>
      </xdr:nvSpPr>
      <xdr:spPr>
        <a:xfrm>
          <a:off x="13436111" y="168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83967</xdr:rowOff>
    </xdr:from>
    <xdr:to>
      <xdr:col>23</xdr:col>
      <xdr:colOff>568325</xdr:colOff>
      <xdr:row>99</xdr:row>
      <xdr:rowOff>14117</xdr:rowOff>
    </xdr:to>
    <xdr:sp macro="" textlink="">
      <xdr:nvSpPr>
        <xdr:cNvPr id="672" name="円/楕円 671"/>
        <xdr:cNvSpPr/>
      </xdr:nvSpPr>
      <xdr:spPr>
        <a:xfrm>
          <a:off x="16268700" y="168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170344</xdr:rowOff>
    </xdr:from>
    <xdr:ext cx="469744" cy="259045"/>
    <xdr:sp macro="" textlink="">
      <xdr:nvSpPr>
        <xdr:cNvPr id="673" name="積立金該当値テキスト"/>
        <xdr:cNvSpPr txBox="1"/>
      </xdr:nvSpPr>
      <xdr:spPr>
        <a:xfrm>
          <a:off x="16370300" y="1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154879</xdr:rowOff>
    </xdr:from>
    <xdr:to>
      <xdr:col>22</xdr:col>
      <xdr:colOff>415925</xdr:colOff>
      <xdr:row>98</xdr:row>
      <xdr:rowOff>85029</xdr:rowOff>
    </xdr:to>
    <xdr:sp macro="" textlink="">
      <xdr:nvSpPr>
        <xdr:cNvPr id="674" name="円/楕円 673"/>
        <xdr:cNvSpPr/>
      </xdr:nvSpPr>
      <xdr:spPr>
        <a:xfrm>
          <a:off x="15430500" y="167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76156</xdr:rowOff>
    </xdr:from>
    <xdr:ext cx="534377" cy="259045"/>
    <xdr:sp macro="" textlink="">
      <xdr:nvSpPr>
        <xdr:cNvPr id="675" name="テキスト ボックス 674"/>
        <xdr:cNvSpPr txBox="1"/>
      </xdr:nvSpPr>
      <xdr:spPr>
        <a:xfrm>
          <a:off x="15214111" y="1687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52676</xdr:rowOff>
    </xdr:from>
    <xdr:to>
      <xdr:col>21</xdr:col>
      <xdr:colOff>212725</xdr:colOff>
      <xdr:row>98</xdr:row>
      <xdr:rowOff>154276</xdr:rowOff>
    </xdr:to>
    <xdr:sp macro="" textlink="">
      <xdr:nvSpPr>
        <xdr:cNvPr id="676" name="円/楕円 675"/>
        <xdr:cNvSpPr/>
      </xdr:nvSpPr>
      <xdr:spPr>
        <a:xfrm>
          <a:off x="14541500" y="168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145403</xdr:rowOff>
    </xdr:from>
    <xdr:ext cx="469744" cy="259045"/>
    <xdr:sp macro="" textlink="">
      <xdr:nvSpPr>
        <xdr:cNvPr id="677" name="テキスト ボックス 676"/>
        <xdr:cNvSpPr txBox="1"/>
      </xdr:nvSpPr>
      <xdr:spPr>
        <a:xfrm>
          <a:off x="14357427" y="169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656</xdr:rowOff>
    </xdr:from>
    <xdr:to>
      <xdr:col>20</xdr:col>
      <xdr:colOff>9525</xdr:colOff>
      <xdr:row>97</xdr:row>
      <xdr:rowOff>102256</xdr:rowOff>
    </xdr:to>
    <xdr:sp macro="" textlink="">
      <xdr:nvSpPr>
        <xdr:cNvPr id="678" name="円/楕円 677"/>
        <xdr:cNvSpPr/>
      </xdr:nvSpPr>
      <xdr:spPr>
        <a:xfrm>
          <a:off x="13652500" y="166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118783</xdr:rowOff>
    </xdr:from>
    <xdr:ext cx="534377" cy="259045"/>
    <xdr:sp macro="" textlink="">
      <xdr:nvSpPr>
        <xdr:cNvPr id="679" name="テキスト ボックス 678"/>
        <xdr:cNvSpPr txBox="1"/>
      </xdr:nvSpPr>
      <xdr:spPr>
        <a:xfrm>
          <a:off x="13436111" y="164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129339</xdr:rowOff>
    </xdr:from>
    <xdr:to>
      <xdr:col>18</xdr:col>
      <xdr:colOff>492125</xdr:colOff>
      <xdr:row>98</xdr:row>
      <xdr:rowOff>59489</xdr:rowOff>
    </xdr:to>
    <xdr:sp macro="" textlink="">
      <xdr:nvSpPr>
        <xdr:cNvPr id="680" name="円/楕円 679"/>
        <xdr:cNvSpPr/>
      </xdr:nvSpPr>
      <xdr:spPr>
        <a:xfrm>
          <a:off x="12763500" y="167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50616</xdr:rowOff>
    </xdr:from>
    <xdr:ext cx="534377" cy="259045"/>
    <xdr:sp macro="" textlink="">
      <xdr:nvSpPr>
        <xdr:cNvPr id="681" name="テキスト ボックス 680"/>
        <xdr:cNvSpPr txBox="1"/>
      </xdr:nvSpPr>
      <xdr:spPr>
        <a:xfrm>
          <a:off x="12547111" y="168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53,364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16172</xdr:rowOff>
    </xdr:from>
    <xdr:to>
      <xdr:col>32</xdr:col>
      <xdr:colOff>187325</xdr:colOff>
      <xdr:row>74</xdr:row>
      <xdr:rowOff>20751</xdr:rowOff>
    </xdr:to>
    <xdr:cxnSp macro="">
      <xdr:nvCxnSpPr>
        <xdr:cNvPr id="826" name="直線コネクタ 825"/>
        <xdr:cNvCxnSpPr/>
      </xdr:nvCxnSpPr>
      <xdr:spPr>
        <a:xfrm>
          <a:off x="21323300" y="12703472"/>
          <a:ext cx="8382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27"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16172</xdr:rowOff>
    </xdr:from>
    <xdr:to>
      <xdr:col>31</xdr:col>
      <xdr:colOff>34925</xdr:colOff>
      <xdr:row>74</xdr:row>
      <xdr:rowOff>38209</xdr:rowOff>
    </xdr:to>
    <xdr:cxnSp macro="">
      <xdr:nvCxnSpPr>
        <xdr:cNvPr id="829" name="直線コネクタ 828"/>
        <xdr:cNvCxnSpPr/>
      </xdr:nvCxnSpPr>
      <xdr:spPr>
        <a:xfrm flipV="1">
          <a:off x="20434300" y="12703472"/>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31" name="テキスト ボックス 830"/>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38209</xdr:rowOff>
    </xdr:from>
    <xdr:to>
      <xdr:col>29</xdr:col>
      <xdr:colOff>517525</xdr:colOff>
      <xdr:row>74</xdr:row>
      <xdr:rowOff>57488</xdr:rowOff>
    </xdr:to>
    <xdr:cxnSp macro="">
      <xdr:nvCxnSpPr>
        <xdr:cNvPr id="832" name="直線コネクタ 831"/>
        <xdr:cNvCxnSpPr/>
      </xdr:nvCxnSpPr>
      <xdr:spPr>
        <a:xfrm flipV="1">
          <a:off x="19545300" y="12725509"/>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57488</xdr:rowOff>
    </xdr:from>
    <xdr:to>
      <xdr:col>28</xdr:col>
      <xdr:colOff>314325</xdr:colOff>
      <xdr:row>74</xdr:row>
      <xdr:rowOff>104930</xdr:rowOff>
    </xdr:to>
    <xdr:cxnSp macro="">
      <xdr:nvCxnSpPr>
        <xdr:cNvPr id="835" name="直線コネクタ 834"/>
        <xdr:cNvCxnSpPr/>
      </xdr:nvCxnSpPr>
      <xdr:spPr>
        <a:xfrm flipV="1">
          <a:off x="18656300" y="12744788"/>
          <a:ext cx="889000" cy="4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7" name="テキスト ボックス 836"/>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9" name="テキスト ボックス 838"/>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141401</xdr:rowOff>
    </xdr:from>
    <xdr:to>
      <xdr:col>32</xdr:col>
      <xdr:colOff>238125</xdr:colOff>
      <xdr:row>74</xdr:row>
      <xdr:rowOff>71551</xdr:rowOff>
    </xdr:to>
    <xdr:sp macro="" textlink="">
      <xdr:nvSpPr>
        <xdr:cNvPr id="845" name="円/楕円 844"/>
        <xdr:cNvSpPr/>
      </xdr:nvSpPr>
      <xdr:spPr>
        <a:xfrm>
          <a:off x="22110700" y="12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164278</xdr:rowOff>
    </xdr:from>
    <xdr:ext cx="599010" cy="259045"/>
    <xdr:sp macro="" textlink="">
      <xdr:nvSpPr>
        <xdr:cNvPr id="846" name="繰出金該当値テキスト"/>
        <xdr:cNvSpPr txBox="1"/>
      </xdr:nvSpPr>
      <xdr:spPr>
        <a:xfrm>
          <a:off x="22212300" y="125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115,610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136822</xdr:rowOff>
    </xdr:from>
    <xdr:to>
      <xdr:col>31</xdr:col>
      <xdr:colOff>85725</xdr:colOff>
      <xdr:row>74</xdr:row>
      <xdr:rowOff>66972</xdr:rowOff>
    </xdr:to>
    <xdr:sp macro="" textlink="">
      <xdr:nvSpPr>
        <xdr:cNvPr id="847" name="円/楕円 846"/>
        <xdr:cNvSpPr/>
      </xdr:nvSpPr>
      <xdr:spPr>
        <a:xfrm>
          <a:off x="21272500" y="126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83499</xdr:rowOff>
    </xdr:from>
    <xdr:ext cx="599010" cy="259045"/>
    <xdr:sp macro="" textlink="">
      <xdr:nvSpPr>
        <xdr:cNvPr id="848" name="テキスト ボックス 847"/>
        <xdr:cNvSpPr txBox="1"/>
      </xdr:nvSpPr>
      <xdr:spPr>
        <a:xfrm>
          <a:off x="21023794" y="1242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158859</xdr:rowOff>
    </xdr:from>
    <xdr:to>
      <xdr:col>29</xdr:col>
      <xdr:colOff>568325</xdr:colOff>
      <xdr:row>74</xdr:row>
      <xdr:rowOff>89009</xdr:rowOff>
    </xdr:to>
    <xdr:sp macro="" textlink="">
      <xdr:nvSpPr>
        <xdr:cNvPr id="849" name="円/楕円 848"/>
        <xdr:cNvSpPr/>
      </xdr:nvSpPr>
      <xdr:spPr>
        <a:xfrm>
          <a:off x="20383500" y="1267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105536</xdr:rowOff>
    </xdr:from>
    <xdr:ext cx="599010" cy="259045"/>
    <xdr:sp macro="" textlink="">
      <xdr:nvSpPr>
        <xdr:cNvPr id="850" name="テキスト ボックス 849"/>
        <xdr:cNvSpPr txBox="1"/>
      </xdr:nvSpPr>
      <xdr:spPr>
        <a:xfrm>
          <a:off x="20134794" y="1244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113,319</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6688</xdr:rowOff>
    </xdr:from>
    <xdr:to>
      <xdr:col>28</xdr:col>
      <xdr:colOff>365125</xdr:colOff>
      <xdr:row>74</xdr:row>
      <xdr:rowOff>108288</xdr:rowOff>
    </xdr:to>
    <xdr:sp macro="" textlink="">
      <xdr:nvSpPr>
        <xdr:cNvPr id="851" name="円/楕円 850"/>
        <xdr:cNvSpPr/>
      </xdr:nvSpPr>
      <xdr:spPr>
        <a:xfrm>
          <a:off x="19494500" y="12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124815</xdr:rowOff>
    </xdr:from>
    <xdr:ext cx="599010" cy="259045"/>
    <xdr:sp macro="" textlink="">
      <xdr:nvSpPr>
        <xdr:cNvPr id="852" name="テキスト ボックス 851"/>
        <xdr:cNvSpPr txBox="1"/>
      </xdr:nvSpPr>
      <xdr:spPr>
        <a:xfrm>
          <a:off x="19245794" y="1246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110,789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54130</xdr:rowOff>
    </xdr:from>
    <xdr:to>
      <xdr:col>27</xdr:col>
      <xdr:colOff>161925</xdr:colOff>
      <xdr:row>74</xdr:row>
      <xdr:rowOff>155730</xdr:rowOff>
    </xdr:to>
    <xdr:sp macro="" textlink="">
      <xdr:nvSpPr>
        <xdr:cNvPr id="853" name="円/楕円 852"/>
        <xdr:cNvSpPr/>
      </xdr:nvSpPr>
      <xdr:spPr>
        <a:xfrm>
          <a:off x="18605500" y="127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807</xdr:rowOff>
    </xdr:from>
    <xdr:ext cx="599010" cy="259045"/>
    <xdr:sp macro="" textlink="">
      <xdr:nvSpPr>
        <xdr:cNvPr id="854" name="テキスト ボックス 853"/>
        <xdr:cNvSpPr txBox="1"/>
      </xdr:nvSpPr>
      <xdr:spPr>
        <a:xfrm>
          <a:off x="18356794" y="1251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104,563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性質別においては類似団体別順位としては積立金以外は概ね中位から上位のランク付けの状況にある。目的別でも分析したが、</a:t>
          </a:r>
          <a:r>
            <a:rPr kumimoji="1" lang="ja-JP" altLang="ja-JP" sz="1100">
              <a:solidFill>
                <a:schemeClr val="dk1"/>
              </a:solidFill>
              <a:effectLst/>
              <a:latin typeface="+mn-lt"/>
              <a:ea typeface="+mn-ea"/>
              <a:cs typeface="+mn-cs"/>
            </a:rPr>
            <a:t>地形的要因や町の面積及び過疎化による人口減少などがコストとして割高となっている状況と考えられる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latin typeface="ＭＳ Ｐゴシック"/>
            </a:rPr>
            <a:t>全国平均、県平均を住民１人あたりのコストが上回った主な項目として、人件費・物件費・維持補修費・補助費等・災害復旧費・公債費・繰出金等が挙げられ、特に公債費は近年の繰上償還を進めていることから、費用面で負担が大きくなる状況ではある。</a:t>
          </a:r>
          <a:endParaRPr kumimoji="1" lang="en-US" altLang="ja-JP" sz="1100">
            <a:latin typeface="ＭＳ Ｐゴシック"/>
          </a:endParaRPr>
        </a:p>
        <a:p>
          <a:r>
            <a:rPr kumimoji="1" lang="ja-JP" altLang="en-US" sz="1100">
              <a:latin typeface="ＭＳ Ｐゴシック"/>
            </a:rPr>
            <a:t>反して全国平均、県平均を住民１人当たりのコストが下回った主な項目として、扶助費・普通建設事業費・積立金等が挙げられ、施設老朽化対応やソフト事業強化への転換などが要因の一つとして考えられ、その中でも積立金は資金運用面に苦慮している状況で財政規模が過小であるため、機動性の確保など考慮すると、運用効果が出にくい条件となる。であれば将来負担を軽減することを重点とし、繰上償還などを行い資金運用ではなく、実質負担軽減を目指す財政運用となっている。</a:t>
          </a:r>
          <a:endParaRPr kumimoji="1" lang="en-US" altLang="ja-JP" sz="1100">
            <a:latin typeface="ＭＳ Ｐゴシック"/>
          </a:endParaRPr>
        </a:p>
        <a:p>
          <a:r>
            <a:rPr kumimoji="1" lang="ja-JP" altLang="en-US" sz="1100">
              <a:latin typeface="ＭＳ Ｐゴシック"/>
            </a:rPr>
            <a:t>全国的な人口減少への対策は本町においても急務ではあるが、諸要件など置かれた状況の中で「まちづくり」が進むべく諸施策を実施に向け努めていく。</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山梨県身延町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13,154
13,021
30,198.00
9,386,423
8,440,461
930,096
6,581,755
4,638,103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45022</xdr:rowOff>
    </xdr:from>
    <xdr:to>
      <xdr:col>6</xdr:col>
      <xdr:colOff>511175</xdr:colOff>
      <xdr:row>37</xdr:row>
      <xdr:rowOff>106172</xdr:rowOff>
    </xdr:to>
    <xdr:cxnSp macro="">
      <xdr:nvCxnSpPr>
        <xdr:cNvPr id="61" name="直線コネクタ 60"/>
        <xdr:cNvCxnSpPr/>
      </xdr:nvCxnSpPr>
      <xdr:spPr>
        <a:xfrm flipV="1">
          <a:off x="3797300" y="6388672"/>
          <a:ext cx="8382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72834</xdr:rowOff>
    </xdr:from>
    <xdr:to>
      <xdr:col>5</xdr:col>
      <xdr:colOff>358775</xdr:colOff>
      <xdr:row>37</xdr:row>
      <xdr:rowOff>106172</xdr:rowOff>
    </xdr:to>
    <xdr:cxnSp macro="">
      <xdr:nvCxnSpPr>
        <xdr:cNvPr id="64" name="直線コネクタ 63"/>
        <xdr:cNvCxnSpPr/>
      </xdr:nvCxnSpPr>
      <xdr:spPr>
        <a:xfrm>
          <a:off x="2908300" y="6416484"/>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72834</xdr:rowOff>
    </xdr:from>
    <xdr:to>
      <xdr:col>4</xdr:col>
      <xdr:colOff>155575</xdr:colOff>
      <xdr:row>37</xdr:row>
      <xdr:rowOff>111316</xdr:rowOff>
    </xdr:to>
    <xdr:cxnSp macro="">
      <xdr:nvCxnSpPr>
        <xdr:cNvPr id="67" name="直線コネクタ 66"/>
        <xdr:cNvCxnSpPr/>
      </xdr:nvCxnSpPr>
      <xdr:spPr>
        <a:xfrm flipV="1">
          <a:off x="2019300" y="6416484"/>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149987</xdr:rowOff>
    </xdr:from>
    <xdr:to>
      <xdr:col>2</xdr:col>
      <xdr:colOff>638175</xdr:colOff>
      <xdr:row>37</xdr:row>
      <xdr:rowOff>111316</xdr:rowOff>
    </xdr:to>
    <xdr:cxnSp macro="">
      <xdr:nvCxnSpPr>
        <xdr:cNvPr id="70" name="直線コネクタ 69"/>
        <xdr:cNvCxnSpPr/>
      </xdr:nvCxnSpPr>
      <xdr:spPr>
        <a:xfrm>
          <a:off x="1130300" y="6322187"/>
          <a:ext cx="8890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165672</xdr:rowOff>
    </xdr:from>
    <xdr:to>
      <xdr:col>6</xdr:col>
      <xdr:colOff>561975</xdr:colOff>
      <xdr:row>37</xdr:row>
      <xdr:rowOff>95822</xdr:rowOff>
    </xdr:to>
    <xdr:sp macro="" textlink="">
      <xdr:nvSpPr>
        <xdr:cNvPr id="80" name="円/楕円 79"/>
        <xdr:cNvSpPr/>
      </xdr:nvSpPr>
      <xdr:spPr>
        <a:xfrm>
          <a:off x="45847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144099</xdr:rowOff>
    </xdr:from>
    <xdr:ext cx="469744" cy="259045"/>
    <xdr:sp macro="" textlink="">
      <xdr:nvSpPr>
        <xdr:cNvPr id="81" name="議会費該当値テキスト"/>
        <xdr:cNvSpPr txBox="1"/>
      </xdr:nvSpPr>
      <xdr:spPr>
        <a:xfrm>
          <a:off x="4686300" y="63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55372</xdr:rowOff>
    </xdr:from>
    <xdr:to>
      <xdr:col>5</xdr:col>
      <xdr:colOff>409575</xdr:colOff>
      <xdr:row>37</xdr:row>
      <xdr:rowOff>156972</xdr:rowOff>
    </xdr:to>
    <xdr:sp macro="" textlink="">
      <xdr:nvSpPr>
        <xdr:cNvPr id="82" name="円/楕円 81"/>
        <xdr:cNvSpPr/>
      </xdr:nvSpPr>
      <xdr:spPr>
        <a:xfrm>
          <a:off x="3746500" y="63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148099</xdr:rowOff>
    </xdr:from>
    <xdr:ext cx="469744" cy="259045"/>
    <xdr:sp macro="" textlink="">
      <xdr:nvSpPr>
        <xdr:cNvPr id="83" name="テキスト ボックス 82"/>
        <xdr:cNvSpPr txBox="1"/>
      </xdr:nvSpPr>
      <xdr:spPr>
        <a:xfrm>
          <a:off x="35624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22034</xdr:rowOff>
    </xdr:from>
    <xdr:to>
      <xdr:col>4</xdr:col>
      <xdr:colOff>206375</xdr:colOff>
      <xdr:row>37</xdr:row>
      <xdr:rowOff>123634</xdr:rowOff>
    </xdr:to>
    <xdr:sp macro="" textlink="">
      <xdr:nvSpPr>
        <xdr:cNvPr id="84" name="円/楕円 83"/>
        <xdr:cNvSpPr/>
      </xdr:nvSpPr>
      <xdr:spPr>
        <a:xfrm>
          <a:off x="28575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114761</xdr:rowOff>
    </xdr:from>
    <xdr:ext cx="469744" cy="259045"/>
    <xdr:sp macro="" textlink="">
      <xdr:nvSpPr>
        <xdr:cNvPr id="85" name="テキスト ボックス 84"/>
        <xdr:cNvSpPr txBox="1"/>
      </xdr:nvSpPr>
      <xdr:spPr>
        <a:xfrm>
          <a:off x="2673427" y="64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60516</xdr:rowOff>
    </xdr:from>
    <xdr:to>
      <xdr:col>3</xdr:col>
      <xdr:colOff>3175</xdr:colOff>
      <xdr:row>37</xdr:row>
      <xdr:rowOff>162116</xdr:rowOff>
    </xdr:to>
    <xdr:sp macro="" textlink="">
      <xdr:nvSpPr>
        <xdr:cNvPr id="86" name="円/楕円 85"/>
        <xdr:cNvSpPr/>
      </xdr:nvSpPr>
      <xdr:spPr>
        <a:xfrm>
          <a:off x="1968500" y="6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153243</xdr:rowOff>
    </xdr:from>
    <xdr:ext cx="469744" cy="259045"/>
    <xdr:sp macro="" textlink="">
      <xdr:nvSpPr>
        <xdr:cNvPr id="87" name="テキスト ボックス 86"/>
        <xdr:cNvSpPr txBox="1"/>
      </xdr:nvSpPr>
      <xdr:spPr>
        <a:xfrm>
          <a:off x="1784427" y="64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99187</xdr:rowOff>
    </xdr:from>
    <xdr:to>
      <xdr:col>1</xdr:col>
      <xdr:colOff>485775</xdr:colOff>
      <xdr:row>37</xdr:row>
      <xdr:rowOff>29337</xdr:rowOff>
    </xdr:to>
    <xdr:sp macro="" textlink="">
      <xdr:nvSpPr>
        <xdr:cNvPr id="88" name="円/楕円 87"/>
        <xdr:cNvSpPr/>
      </xdr:nvSpPr>
      <xdr:spPr>
        <a:xfrm>
          <a:off x="1079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20464</xdr:rowOff>
    </xdr:from>
    <xdr:ext cx="469744" cy="259045"/>
    <xdr:sp macro="" textlink="">
      <xdr:nvSpPr>
        <xdr:cNvPr id="89" name="テキスト ボックス 88"/>
        <xdr:cNvSpPr txBox="1"/>
      </xdr:nvSpPr>
      <xdr:spPr>
        <a:xfrm>
          <a:off x="895427"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69,194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83383</xdr:rowOff>
    </xdr:from>
    <xdr:to>
      <xdr:col>6</xdr:col>
      <xdr:colOff>511175</xdr:colOff>
      <xdr:row>57</xdr:row>
      <xdr:rowOff>146682</xdr:rowOff>
    </xdr:to>
    <xdr:cxnSp macro="">
      <xdr:nvCxnSpPr>
        <xdr:cNvPr id="120" name="直線コネクタ 119"/>
        <xdr:cNvCxnSpPr/>
      </xdr:nvCxnSpPr>
      <xdr:spPr>
        <a:xfrm>
          <a:off x="3797300" y="9856033"/>
          <a:ext cx="8382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83383</xdr:rowOff>
    </xdr:from>
    <xdr:to>
      <xdr:col>5</xdr:col>
      <xdr:colOff>358775</xdr:colOff>
      <xdr:row>58</xdr:row>
      <xdr:rowOff>6240</xdr:rowOff>
    </xdr:to>
    <xdr:cxnSp macro="">
      <xdr:nvCxnSpPr>
        <xdr:cNvPr id="123" name="直線コネクタ 122"/>
        <xdr:cNvCxnSpPr/>
      </xdr:nvCxnSpPr>
      <xdr:spPr>
        <a:xfrm flipV="1">
          <a:off x="2908300" y="9856033"/>
          <a:ext cx="889000" cy="9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27640</xdr:rowOff>
    </xdr:from>
    <xdr:to>
      <xdr:col>4</xdr:col>
      <xdr:colOff>155575</xdr:colOff>
      <xdr:row>58</xdr:row>
      <xdr:rowOff>6240</xdr:rowOff>
    </xdr:to>
    <xdr:cxnSp macro="">
      <xdr:nvCxnSpPr>
        <xdr:cNvPr id="126" name="直線コネクタ 125"/>
        <xdr:cNvCxnSpPr/>
      </xdr:nvCxnSpPr>
      <xdr:spPr>
        <a:xfrm>
          <a:off x="2019300" y="9800290"/>
          <a:ext cx="8890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27640</xdr:rowOff>
    </xdr:from>
    <xdr:to>
      <xdr:col>2</xdr:col>
      <xdr:colOff>638175</xdr:colOff>
      <xdr:row>57</xdr:row>
      <xdr:rowOff>142368</xdr:rowOff>
    </xdr:to>
    <xdr:cxnSp macro="">
      <xdr:nvCxnSpPr>
        <xdr:cNvPr id="129" name="直線コネクタ 128"/>
        <xdr:cNvCxnSpPr/>
      </xdr:nvCxnSpPr>
      <xdr:spPr>
        <a:xfrm flipV="1">
          <a:off x="1130300" y="9800290"/>
          <a:ext cx="889000" cy="1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24795</xdr:rowOff>
    </xdr:from>
    <xdr:ext cx="534377" cy="259045"/>
    <xdr:sp macro="" textlink="">
      <xdr:nvSpPr>
        <xdr:cNvPr id="131" name="テキスト ボックス 130"/>
        <xdr:cNvSpPr txBox="1"/>
      </xdr:nvSpPr>
      <xdr:spPr>
        <a:xfrm>
          <a:off x="1752111" y="99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95882</xdr:rowOff>
    </xdr:from>
    <xdr:to>
      <xdr:col>6</xdr:col>
      <xdr:colOff>561975</xdr:colOff>
      <xdr:row>58</xdr:row>
      <xdr:rowOff>26032</xdr:rowOff>
    </xdr:to>
    <xdr:sp macro="" textlink="">
      <xdr:nvSpPr>
        <xdr:cNvPr id="139" name="円/楕円 138"/>
        <xdr:cNvSpPr/>
      </xdr:nvSpPr>
      <xdr:spPr>
        <a:xfrm>
          <a:off x="4584700" y="98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74309</xdr:rowOff>
    </xdr:from>
    <xdr:ext cx="534377" cy="259045"/>
    <xdr:sp macro="" textlink="">
      <xdr:nvSpPr>
        <xdr:cNvPr id="140" name="総務費該当値テキスト"/>
        <xdr:cNvSpPr txBox="1"/>
      </xdr:nvSpPr>
      <xdr:spPr>
        <a:xfrm>
          <a:off x="4686300" y="984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32583</xdr:rowOff>
    </xdr:from>
    <xdr:to>
      <xdr:col>5</xdr:col>
      <xdr:colOff>409575</xdr:colOff>
      <xdr:row>57</xdr:row>
      <xdr:rowOff>134183</xdr:rowOff>
    </xdr:to>
    <xdr:sp macro="" textlink="">
      <xdr:nvSpPr>
        <xdr:cNvPr id="141" name="円/楕円 140"/>
        <xdr:cNvSpPr/>
      </xdr:nvSpPr>
      <xdr:spPr>
        <a:xfrm>
          <a:off x="3746500" y="98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125310</xdr:rowOff>
    </xdr:from>
    <xdr:ext cx="599010" cy="259045"/>
    <xdr:sp macro="" textlink="">
      <xdr:nvSpPr>
        <xdr:cNvPr id="142" name="テキスト ボックス 141"/>
        <xdr:cNvSpPr txBox="1"/>
      </xdr:nvSpPr>
      <xdr:spPr>
        <a:xfrm>
          <a:off x="3497794" y="98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109,745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126890</xdr:rowOff>
    </xdr:from>
    <xdr:to>
      <xdr:col>4</xdr:col>
      <xdr:colOff>206375</xdr:colOff>
      <xdr:row>58</xdr:row>
      <xdr:rowOff>57040</xdr:rowOff>
    </xdr:to>
    <xdr:sp macro="" textlink="">
      <xdr:nvSpPr>
        <xdr:cNvPr id="143" name="円/楕円 142"/>
        <xdr:cNvSpPr/>
      </xdr:nvSpPr>
      <xdr:spPr>
        <a:xfrm>
          <a:off x="2857500" y="98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48167</xdr:rowOff>
    </xdr:from>
    <xdr:ext cx="534377" cy="259045"/>
    <xdr:sp macro="" textlink="">
      <xdr:nvSpPr>
        <xdr:cNvPr id="144" name="テキスト ボックス 143"/>
        <xdr:cNvSpPr txBox="1"/>
      </xdr:nvSpPr>
      <xdr:spPr>
        <a:xfrm>
          <a:off x="2641111" y="999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80,867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148290</xdr:rowOff>
    </xdr:from>
    <xdr:to>
      <xdr:col>3</xdr:col>
      <xdr:colOff>3175</xdr:colOff>
      <xdr:row>57</xdr:row>
      <xdr:rowOff>78440</xdr:rowOff>
    </xdr:to>
    <xdr:sp macro="" textlink="">
      <xdr:nvSpPr>
        <xdr:cNvPr id="145" name="円/楕円 144"/>
        <xdr:cNvSpPr/>
      </xdr:nvSpPr>
      <xdr:spPr>
        <a:xfrm>
          <a:off x="1968500" y="97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94967</xdr:rowOff>
    </xdr:from>
    <xdr:ext cx="599010" cy="259045"/>
    <xdr:sp macro="" textlink="">
      <xdr:nvSpPr>
        <xdr:cNvPr id="146" name="テキスト ボックス 145"/>
        <xdr:cNvSpPr txBox="1"/>
      </xdr:nvSpPr>
      <xdr:spPr>
        <a:xfrm>
          <a:off x="1719794" y="952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91568</xdr:rowOff>
    </xdr:from>
    <xdr:to>
      <xdr:col>1</xdr:col>
      <xdr:colOff>485775</xdr:colOff>
      <xdr:row>58</xdr:row>
      <xdr:rowOff>21718</xdr:rowOff>
    </xdr:to>
    <xdr:sp macro="" textlink="">
      <xdr:nvSpPr>
        <xdr:cNvPr id="147" name="円/楕円 146"/>
        <xdr:cNvSpPr/>
      </xdr:nvSpPr>
      <xdr:spPr>
        <a:xfrm>
          <a:off x="1079500" y="986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12845</xdr:rowOff>
    </xdr:from>
    <xdr:ext cx="534377" cy="259045"/>
    <xdr:sp macro="" textlink="">
      <xdr:nvSpPr>
        <xdr:cNvPr id="148" name="テキスト ボックス 147"/>
        <xdr:cNvSpPr txBox="1"/>
      </xdr:nvSpPr>
      <xdr:spPr>
        <a:xfrm>
          <a:off x="863111" y="995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137,471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96865</xdr:rowOff>
    </xdr:from>
    <xdr:to>
      <xdr:col>6</xdr:col>
      <xdr:colOff>511175</xdr:colOff>
      <xdr:row>74</xdr:row>
      <xdr:rowOff>154537</xdr:rowOff>
    </xdr:to>
    <xdr:cxnSp macro="">
      <xdr:nvCxnSpPr>
        <xdr:cNvPr id="180" name="直線コネクタ 179"/>
        <xdr:cNvCxnSpPr/>
      </xdr:nvCxnSpPr>
      <xdr:spPr>
        <a:xfrm flipV="1">
          <a:off x="3797300" y="12784165"/>
          <a:ext cx="8382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154537</xdr:rowOff>
    </xdr:from>
    <xdr:to>
      <xdr:col>5</xdr:col>
      <xdr:colOff>358775</xdr:colOff>
      <xdr:row>75</xdr:row>
      <xdr:rowOff>144500</xdr:rowOff>
    </xdr:to>
    <xdr:cxnSp macro="">
      <xdr:nvCxnSpPr>
        <xdr:cNvPr id="183" name="直線コネクタ 182"/>
        <xdr:cNvCxnSpPr/>
      </xdr:nvCxnSpPr>
      <xdr:spPr>
        <a:xfrm flipV="1">
          <a:off x="2908300" y="12841837"/>
          <a:ext cx="889000" cy="1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115969</xdr:rowOff>
    </xdr:from>
    <xdr:to>
      <xdr:col>4</xdr:col>
      <xdr:colOff>155575</xdr:colOff>
      <xdr:row>75</xdr:row>
      <xdr:rowOff>144500</xdr:rowOff>
    </xdr:to>
    <xdr:cxnSp macro="">
      <xdr:nvCxnSpPr>
        <xdr:cNvPr id="186" name="直線コネクタ 185"/>
        <xdr:cNvCxnSpPr/>
      </xdr:nvCxnSpPr>
      <xdr:spPr>
        <a:xfrm>
          <a:off x="2019300" y="12974719"/>
          <a:ext cx="8890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115969</xdr:rowOff>
    </xdr:from>
    <xdr:to>
      <xdr:col>2</xdr:col>
      <xdr:colOff>638175</xdr:colOff>
      <xdr:row>76</xdr:row>
      <xdr:rowOff>8930</xdr:rowOff>
    </xdr:to>
    <xdr:cxnSp macro="">
      <xdr:nvCxnSpPr>
        <xdr:cNvPr id="189" name="直線コネクタ 188"/>
        <xdr:cNvCxnSpPr/>
      </xdr:nvCxnSpPr>
      <xdr:spPr>
        <a:xfrm flipV="1">
          <a:off x="1130300" y="12974719"/>
          <a:ext cx="889000" cy="6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46065</xdr:rowOff>
    </xdr:from>
    <xdr:to>
      <xdr:col>6</xdr:col>
      <xdr:colOff>561975</xdr:colOff>
      <xdr:row>74</xdr:row>
      <xdr:rowOff>147665</xdr:rowOff>
    </xdr:to>
    <xdr:sp macro="" textlink="">
      <xdr:nvSpPr>
        <xdr:cNvPr id="199" name="円/楕円 198"/>
        <xdr:cNvSpPr/>
      </xdr:nvSpPr>
      <xdr:spPr>
        <a:xfrm>
          <a:off x="4584700" y="127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68942</xdr:rowOff>
    </xdr:from>
    <xdr:ext cx="599010" cy="259045"/>
    <xdr:sp macro="" textlink="">
      <xdr:nvSpPr>
        <xdr:cNvPr id="200" name="民生費該当値テキスト"/>
        <xdr:cNvSpPr txBox="1"/>
      </xdr:nvSpPr>
      <xdr:spPr>
        <a:xfrm>
          <a:off x="4686300" y="1258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168,935</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103737</xdr:rowOff>
    </xdr:from>
    <xdr:to>
      <xdr:col>5</xdr:col>
      <xdr:colOff>409575</xdr:colOff>
      <xdr:row>75</xdr:row>
      <xdr:rowOff>33887</xdr:rowOff>
    </xdr:to>
    <xdr:sp macro="" textlink="">
      <xdr:nvSpPr>
        <xdr:cNvPr id="201" name="円/楕円 200"/>
        <xdr:cNvSpPr/>
      </xdr:nvSpPr>
      <xdr:spPr>
        <a:xfrm>
          <a:off x="3746500" y="1279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50414</xdr:rowOff>
    </xdr:from>
    <xdr:ext cx="599010" cy="259045"/>
    <xdr:sp macro="" textlink="">
      <xdr:nvSpPr>
        <xdr:cNvPr id="202" name="テキスト ボックス 201"/>
        <xdr:cNvSpPr txBox="1"/>
      </xdr:nvSpPr>
      <xdr:spPr>
        <a:xfrm>
          <a:off x="3497794" y="1256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163,637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93700</xdr:rowOff>
    </xdr:from>
    <xdr:to>
      <xdr:col>4</xdr:col>
      <xdr:colOff>206375</xdr:colOff>
      <xdr:row>76</xdr:row>
      <xdr:rowOff>23850</xdr:rowOff>
    </xdr:to>
    <xdr:sp macro="" textlink="">
      <xdr:nvSpPr>
        <xdr:cNvPr id="203" name="円/楕円 202"/>
        <xdr:cNvSpPr/>
      </xdr:nvSpPr>
      <xdr:spPr>
        <a:xfrm>
          <a:off x="2857500" y="129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40377</xdr:rowOff>
    </xdr:from>
    <xdr:ext cx="599010" cy="259045"/>
    <xdr:sp macro="" textlink="">
      <xdr:nvSpPr>
        <xdr:cNvPr id="204" name="テキスト ボックス 203"/>
        <xdr:cNvSpPr txBox="1"/>
      </xdr:nvSpPr>
      <xdr:spPr>
        <a:xfrm>
          <a:off x="2608794" y="1272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148,809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65169</xdr:rowOff>
    </xdr:from>
    <xdr:to>
      <xdr:col>3</xdr:col>
      <xdr:colOff>3175</xdr:colOff>
      <xdr:row>75</xdr:row>
      <xdr:rowOff>166768</xdr:rowOff>
    </xdr:to>
    <xdr:sp macro="" textlink="">
      <xdr:nvSpPr>
        <xdr:cNvPr id="205" name="円/楕円 204"/>
        <xdr:cNvSpPr/>
      </xdr:nvSpPr>
      <xdr:spPr>
        <a:xfrm>
          <a:off x="1968500" y="129239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11846</xdr:rowOff>
    </xdr:from>
    <xdr:ext cx="599010" cy="259045"/>
    <xdr:sp macro="" textlink="">
      <xdr:nvSpPr>
        <xdr:cNvPr id="206" name="テキスト ボックス 205"/>
        <xdr:cNvSpPr txBox="1"/>
      </xdr:nvSpPr>
      <xdr:spPr>
        <a:xfrm>
          <a:off x="1719794" y="126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151,430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129580</xdr:rowOff>
    </xdr:from>
    <xdr:to>
      <xdr:col>1</xdr:col>
      <xdr:colOff>485775</xdr:colOff>
      <xdr:row>76</xdr:row>
      <xdr:rowOff>59730</xdr:rowOff>
    </xdr:to>
    <xdr:sp macro="" textlink="">
      <xdr:nvSpPr>
        <xdr:cNvPr id="207" name="円/楕円 206"/>
        <xdr:cNvSpPr/>
      </xdr:nvSpPr>
      <xdr:spPr>
        <a:xfrm>
          <a:off x="1079500" y="129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76257</xdr:rowOff>
    </xdr:from>
    <xdr:ext cx="599010" cy="259045"/>
    <xdr:sp macro="" textlink="">
      <xdr:nvSpPr>
        <xdr:cNvPr id="208" name="テキスト ボックス 207"/>
        <xdr:cNvSpPr txBox="1"/>
      </xdr:nvSpPr>
      <xdr:spPr>
        <a:xfrm>
          <a:off x="830794" y="1276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24733</xdr:rowOff>
    </xdr:from>
    <xdr:to>
      <xdr:col>6</xdr:col>
      <xdr:colOff>511175</xdr:colOff>
      <xdr:row>96</xdr:row>
      <xdr:rowOff>72025</xdr:rowOff>
    </xdr:to>
    <xdr:cxnSp macro="">
      <xdr:nvCxnSpPr>
        <xdr:cNvPr id="241" name="直線コネクタ 240"/>
        <xdr:cNvCxnSpPr/>
      </xdr:nvCxnSpPr>
      <xdr:spPr>
        <a:xfrm>
          <a:off x="3797300" y="16483933"/>
          <a:ext cx="838200" cy="4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24733</xdr:rowOff>
    </xdr:from>
    <xdr:to>
      <xdr:col>5</xdr:col>
      <xdr:colOff>358775</xdr:colOff>
      <xdr:row>96</xdr:row>
      <xdr:rowOff>88751</xdr:rowOff>
    </xdr:to>
    <xdr:cxnSp macro="">
      <xdr:nvCxnSpPr>
        <xdr:cNvPr id="244" name="直線コネクタ 243"/>
        <xdr:cNvCxnSpPr/>
      </xdr:nvCxnSpPr>
      <xdr:spPr>
        <a:xfrm flipV="1">
          <a:off x="2908300" y="16483933"/>
          <a:ext cx="889000" cy="6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46279</xdr:rowOff>
    </xdr:from>
    <xdr:to>
      <xdr:col>4</xdr:col>
      <xdr:colOff>155575</xdr:colOff>
      <xdr:row>96</xdr:row>
      <xdr:rowOff>88751</xdr:rowOff>
    </xdr:to>
    <xdr:cxnSp macro="">
      <xdr:nvCxnSpPr>
        <xdr:cNvPr id="247" name="直線コネクタ 246"/>
        <xdr:cNvCxnSpPr/>
      </xdr:nvCxnSpPr>
      <xdr:spPr>
        <a:xfrm>
          <a:off x="2019300" y="16505479"/>
          <a:ext cx="889000" cy="4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46279</xdr:rowOff>
    </xdr:from>
    <xdr:to>
      <xdr:col>2</xdr:col>
      <xdr:colOff>638175</xdr:colOff>
      <xdr:row>96</xdr:row>
      <xdr:rowOff>52022</xdr:rowOff>
    </xdr:to>
    <xdr:cxnSp macro="">
      <xdr:nvCxnSpPr>
        <xdr:cNvPr id="250" name="直線コネクタ 249"/>
        <xdr:cNvCxnSpPr/>
      </xdr:nvCxnSpPr>
      <xdr:spPr>
        <a:xfrm flipV="1">
          <a:off x="1130300" y="16505479"/>
          <a:ext cx="889000" cy="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21225</xdr:rowOff>
    </xdr:from>
    <xdr:to>
      <xdr:col>6</xdr:col>
      <xdr:colOff>561975</xdr:colOff>
      <xdr:row>96</xdr:row>
      <xdr:rowOff>122825</xdr:rowOff>
    </xdr:to>
    <xdr:sp macro="" textlink="">
      <xdr:nvSpPr>
        <xdr:cNvPr id="260" name="円/楕円 259"/>
        <xdr:cNvSpPr/>
      </xdr:nvSpPr>
      <xdr:spPr>
        <a:xfrm>
          <a:off x="4584700" y="164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44102</xdr:rowOff>
    </xdr:from>
    <xdr:ext cx="534377" cy="259045"/>
    <xdr:sp macro="" textlink="">
      <xdr:nvSpPr>
        <xdr:cNvPr id="261" name="衛生費該当値テキスト"/>
        <xdr:cNvSpPr txBox="1"/>
      </xdr:nvSpPr>
      <xdr:spPr>
        <a:xfrm>
          <a:off x="4686300" y="1633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61,105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145383</xdr:rowOff>
    </xdr:from>
    <xdr:to>
      <xdr:col>5</xdr:col>
      <xdr:colOff>409575</xdr:colOff>
      <xdr:row>96</xdr:row>
      <xdr:rowOff>75533</xdr:rowOff>
    </xdr:to>
    <xdr:sp macro="" textlink="">
      <xdr:nvSpPr>
        <xdr:cNvPr id="262" name="円/楕円 261"/>
        <xdr:cNvSpPr/>
      </xdr:nvSpPr>
      <xdr:spPr>
        <a:xfrm>
          <a:off x="3746500" y="164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92060</xdr:rowOff>
    </xdr:from>
    <xdr:ext cx="534377" cy="259045"/>
    <xdr:sp macro="" textlink="">
      <xdr:nvSpPr>
        <xdr:cNvPr id="263" name="テキスト ボックス 262"/>
        <xdr:cNvSpPr txBox="1"/>
      </xdr:nvSpPr>
      <xdr:spPr>
        <a:xfrm>
          <a:off x="3530111" y="162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37951</xdr:rowOff>
    </xdr:from>
    <xdr:to>
      <xdr:col>4</xdr:col>
      <xdr:colOff>206375</xdr:colOff>
      <xdr:row>96</xdr:row>
      <xdr:rowOff>139551</xdr:rowOff>
    </xdr:to>
    <xdr:sp macro="" textlink="">
      <xdr:nvSpPr>
        <xdr:cNvPr id="264" name="円/楕円 263"/>
        <xdr:cNvSpPr/>
      </xdr:nvSpPr>
      <xdr:spPr>
        <a:xfrm>
          <a:off x="2857500" y="164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156078</xdr:rowOff>
    </xdr:from>
    <xdr:ext cx="534377" cy="259045"/>
    <xdr:sp macro="" textlink="">
      <xdr:nvSpPr>
        <xdr:cNvPr id="265" name="テキスト ボックス 264"/>
        <xdr:cNvSpPr txBox="1"/>
      </xdr:nvSpPr>
      <xdr:spPr>
        <a:xfrm>
          <a:off x="2641111" y="162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166929</xdr:rowOff>
    </xdr:from>
    <xdr:to>
      <xdr:col>3</xdr:col>
      <xdr:colOff>3175</xdr:colOff>
      <xdr:row>96</xdr:row>
      <xdr:rowOff>97079</xdr:rowOff>
    </xdr:to>
    <xdr:sp macro="" textlink="">
      <xdr:nvSpPr>
        <xdr:cNvPr id="266" name="円/楕円 265"/>
        <xdr:cNvSpPr/>
      </xdr:nvSpPr>
      <xdr:spPr>
        <a:xfrm>
          <a:off x="1968500" y="164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113606</xdr:rowOff>
    </xdr:from>
    <xdr:ext cx="534377" cy="259045"/>
    <xdr:sp macro="" textlink="">
      <xdr:nvSpPr>
        <xdr:cNvPr id="267" name="テキスト ボックス 266"/>
        <xdr:cNvSpPr txBox="1"/>
      </xdr:nvSpPr>
      <xdr:spPr>
        <a:xfrm>
          <a:off x="1752111" y="162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63,808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1222</xdr:rowOff>
    </xdr:from>
    <xdr:to>
      <xdr:col>1</xdr:col>
      <xdr:colOff>485775</xdr:colOff>
      <xdr:row>96</xdr:row>
      <xdr:rowOff>102822</xdr:rowOff>
    </xdr:to>
    <xdr:sp macro="" textlink="">
      <xdr:nvSpPr>
        <xdr:cNvPr id="268" name="円/楕円 267"/>
        <xdr:cNvSpPr/>
      </xdr:nvSpPr>
      <xdr:spPr>
        <a:xfrm>
          <a:off x="1079500" y="164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119349</xdr:rowOff>
    </xdr:from>
    <xdr:ext cx="534377" cy="259045"/>
    <xdr:sp macro="" textlink="">
      <xdr:nvSpPr>
        <xdr:cNvPr id="269" name="テキスト ボックス 268"/>
        <xdr:cNvSpPr txBox="1"/>
      </xdr:nvSpPr>
      <xdr:spPr>
        <a:xfrm>
          <a:off x="863111" y="162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26734</xdr:rowOff>
    </xdr:from>
    <xdr:to>
      <xdr:col>15</xdr:col>
      <xdr:colOff>180340</xdr:colOff>
      <xdr:row>39</xdr:row>
      <xdr:rowOff>44450</xdr:rowOff>
    </xdr:to>
    <xdr:cxnSp macro="">
      <xdr:nvCxnSpPr>
        <xdr:cNvPr id="293" name="直線コネクタ 292"/>
        <xdr:cNvCxnSpPr/>
      </xdr:nvCxnSpPr>
      <xdr:spPr>
        <a:xfrm flipV="1">
          <a:off x="10475595" y="5856034"/>
          <a:ext cx="1270" cy="87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5" name="直線コネクタ 29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144861</xdr:rowOff>
    </xdr:from>
    <xdr:ext cx="469744" cy="259045"/>
    <xdr:sp macro="" textlink="">
      <xdr:nvSpPr>
        <xdr:cNvPr id="296" name="労働費最大値テキスト"/>
        <xdr:cNvSpPr txBox="1"/>
      </xdr:nvSpPr>
      <xdr:spPr>
        <a:xfrm>
          <a:off x="10528300" y="563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34</xdr:row>
      <xdr:rowOff>26734</xdr:rowOff>
    </xdr:from>
    <xdr:to>
      <xdr:col>15</xdr:col>
      <xdr:colOff>269875</xdr:colOff>
      <xdr:row>34</xdr:row>
      <xdr:rowOff>26734</xdr:rowOff>
    </xdr:to>
    <xdr:cxnSp macro="">
      <xdr:nvCxnSpPr>
        <xdr:cNvPr id="297" name="直線コネクタ 296"/>
        <xdr:cNvCxnSpPr/>
      </xdr:nvCxnSpPr>
      <xdr:spPr>
        <a:xfrm>
          <a:off x="10388600" y="58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141986</xdr:rowOff>
    </xdr:from>
    <xdr:to>
      <xdr:col>15</xdr:col>
      <xdr:colOff>180975</xdr:colOff>
      <xdr:row>36</xdr:row>
      <xdr:rowOff>115697</xdr:rowOff>
    </xdr:to>
    <xdr:cxnSp macro="">
      <xdr:nvCxnSpPr>
        <xdr:cNvPr id="298" name="直線コネクタ 297"/>
        <xdr:cNvCxnSpPr/>
      </xdr:nvCxnSpPr>
      <xdr:spPr>
        <a:xfrm>
          <a:off x="9639300" y="6142736"/>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1414</xdr:rowOff>
    </xdr:from>
    <xdr:ext cx="378565" cy="259045"/>
    <xdr:sp macro="" textlink="">
      <xdr:nvSpPr>
        <xdr:cNvPr id="299" name="労働費平均値テキスト"/>
        <xdr:cNvSpPr txBox="1"/>
      </xdr:nvSpPr>
      <xdr:spPr>
        <a:xfrm>
          <a:off x="10528300" y="65165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22987</xdr:rowOff>
    </xdr:from>
    <xdr:to>
      <xdr:col>15</xdr:col>
      <xdr:colOff>231775</xdr:colOff>
      <xdr:row>38</xdr:row>
      <xdr:rowOff>124587</xdr:rowOff>
    </xdr:to>
    <xdr:sp macro="" textlink="">
      <xdr:nvSpPr>
        <xdr:cNvPr id="300" name="フローチャート : 判断 299"/>
        <xdr:cNvSpPr/>
      </xdr:nvSpPr>
      <xdr:spPr>
        <a:xfrm>
          <a:off x="10426700" y="65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157988</xdr:rowOff>
    </xdr:from>
    <xdr:to>
      <xdr:col>14</xdr:col>
      <xdr:colOff>28575</xdr:colOff>
      <xdr:row>35</xdr:row>
      <xdr:rowOff>141986</xdr:rowOff>
    </xdr:to>
    <xdr:cxnSp macro="">
      <xdr:nvCxnSpPr>
        <xdr:cNvPr id="301" name="直線コネクタ 300"/>
        <xdr:cNvCxnSpPr/>
      </xdr:nvCxnSpPr>
      <xdr:spPr>
        <a:xfrm>
          <a:off x="8750300" y="5644388"/>
          <a:ext cx="889000" cy="4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2604</xdr:rowOff>
    </xdr:from>
    <xdr:to>
      <xdr:col>14</xdr:col>
      <xdr:colOff>79375</xdr:colOff>
      <xdr:row>38</xdr:row>
      <xdr:rowOff>104204</xdr:rowOff>
    </xdr:to>
    <xdr:sp macro="" textlink="">
      <xdr:nvSpPr>
        <xdr:cNvPr id="302" name="フローチャート : 判断 301"/>
        <xdr:cNvSpPr/>
      </xdr:nvSpPr>
      <xdr:spPr>
        <a:xfrm>
          <a:off x="9588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95331</xdr:rowOff>
    </xdr:from>
    <xdr:ext cx="378565" cy="259045"/>
    <xdr:sp macro="" textlink="">
      <xdr:nvSpPr>
        <xdr:cNvPr id="303" name="テキスト ボックス 302"/>
        <xdr:cNvSpPr txBox="1"/>
      </xdr:nvSpPr>
      <xdr:spPr>
        <a:xfrm>
          <a:off x="9450017" y="661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157988</xdr:rowOff>
    </xdr:from>
    <xdr:to>
      <xdr:col>12</xdr:col>
      <xdr:colOff>511175</xdr:colOff>
      <xdr:row>33</xdr:row>
      <xdr:rowOff>151321</xdr:rowOff>
    </xdr:to>
    <xdr:cxnSp macro="">
      <xdr:nvCxnSpPr>
        <xdr:cNvPr id="304" name="直線コネクタ 303"/>
        <xdr:cNvCxnSpPr/>
      </xdr:nvCxnSpPr>
      <xdr:spPr>
        <a:xfrm flipV="1">
          <a:off x="7861300" y="5644388"/>
          <a:ext cx="889000" cy="1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43752</xdr:rowOff>
    </xdr:from>
    <xdr:to>
      <xdr:col>12</xdr:col>
      <xdr:colOff>561975</xdr:colOff>
      <xdr:row>37</xdr:row>
      <xdr:rowOff>145352</xdr:rowOff>
    </xdr:to>
    <xdr:sp macro="" textlink="">
      <xdr:nvSpPr>
        <xdr:cNvPr id="305" name="フローチャート : 判断 304"/>
        <xdr:cNvSpPr/>
      </xdr:nvSpPr>
      <xdr:spPr>
        <a:xfrm>
          <a:off x="8699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136479</xdr:rowOff>
    </xdr:from>
    <xdr:ext cx="469744" cy="259045"/>
    <xdr:sp macro="" textlink="">
      <xdr:nvSpPr>
        <xdr:cNvPr id="306" name="テキスト ボックス 305"/>
        <xdr:cNvSpPr txBox="1"/>
      </xdr:nvSpPr>
      <xdr:spPr>
        <a:xfrm>
          <a:off x="8515427"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635</xdr:rowOff>
    </xdr:from>
    <xdr:to>
      <xdr:col>11</xdr:col>
      <xdr:colOff>307975</xdr:colOff>
      <xdr:row>33</xdr:row>
      <xdr:rowOff>151321</xdr:rowOff>
    </xdr:to>
    <xdr:cxnSp macro="">
      <xdr:nvCxnSpPr>
        <xdr:cNvPr id="307" name="直線コネクタ 306"/>
        <xdr:cNvCxnSpPr/>
      </xdr:nvCxnSpPr>
      <xdr:spPr>
        <a:xfrm>
          <a:off x="6972300" y="5315585"/>
          <a:ext cx="889000" cy="49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113284</xdr:rowOff>
    </xdr:from>
    <xdr:to>
      <xdr:col>11</xdr:col>
      <xdr:colOff>358775</xdr:colOff>
      <xdr:row>37</xdr:row>
      <xdr:rowOff>43434</xdr:rowOff>
    </xdr:to>
    <xdr:sp macro="" textlink="">
      <xdr:nvSpPr>
        <xdr:cNvPr id="308" name="フローチャート : 判断 307"/>
        <xdr:cNvSpPr/>
      </xdr:nvSpPr>
      <xdr:spPr>
        <a:xfrm>
          <a:off x="7810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34561</xdr:rowOff>
    </xdr:from>
    <xdr:ext cx="469744" cy="259045"/>
    <xdr:sp macro="" textlink="">
      <xdr:nvSpPr>
        <xdr:cNvPr id="309" name="テキスト ボックス 308"/>
        <xdr:cNvSpPr txBox="1"/>
      </xdr:nvSpPr>
      <xdr:spPr>
        <a:xfrm>
          <a:off x="7626427"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73470</xdr:rowOff>
    </xdr:from>
    <xdr:to>
      <xdr:col>10</xdr:col>
      <xdr:colOff>155575</xdr:colOff>
      <xdr:row>36</xdr:row>
      <xdr:rowOff>3620</xdr:rowOff>
    </xdr:to>
    <xdr:sp macro="" textlink="">
      <xdr:nvSpPr>
        <xdr:cNvPr id="310" name="フローチャート : 判断 309"/>
        <xdr:cNvSpPr/>
      </xdr:nvSpPr>
      <xdr:spPr>
        <a:xfrm>
          <a:off x="6921500" y="6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166197</xdr:rowOff>
    </xdr:from>
    <xdr:ext cx="469744" cy="259045"/>
    <xdr:sp macro="" textlink="">
      <xdr:nvSpPr>
        <xdr:cNvPr id="311" name="テキスト ボックス 310"/>
        <xdr:cNvSpPr txBox="1"/>
      </xdr:nvSpPr>
      <xdr:spPr>
        <a:xfrm>
          <a:off x="6737427" y="61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64897</xdr:rowOff>
    </xdr:from>
    <xdr:to>
      <xdr:col>15</xdr:col>
      <xdr:colOff>231775</xdr:colOff>
      <xdr:row>36</xdr:row>
      <xdr:rowOff>166497</xdr:rowOff>
    </xdr:to>
    <xdr:sp macro="" textlink="">
      <xdr:nvSpPr>
        <xdr:cNvPr id="317" name="円/楕円 316"/>
        <xdr:cNvSpPr/>
      </xdr:nvSpPr>
      <xdr:spPr>
        <a:xfrm>
          <a:off x="104267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87774</xdr:rowOff>
    </xdr:from>
    <xdr:ext cx="469744" cy="259045"/>
    <xdr:sp macro="" textlink="">
      <xdr:nvSpPr>
        <xdr:cNvPr id="318" name="労働費該当値テキスト"/>
        <xdr:cNvSpPr txBox="1"/>
      </xdr:nvSpPr>
      <xdr:spPr>
        <a:xfrm>
          <a:off x="10528300"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91186</xdr:rowOff>
    </xdr:from>
    <xdr:to>
      <xdr:col>14</xdr:col>
      <xdr:colOff>79375</xdr:colOff>
      <xdr:row>36</xdr:row>
      <xdr:rowOff>21336</xdr:rowOff>
    </xdr:to>
    <xdr:sp macro="" textlink="">
      <xdr:nvSpPr>
        <xdr:cNvPr id="319" name="円/楕円 318"/>
        <xdr:cNvSpPr/>
      </xdr:nvSpPr>
      <xdr:spPr>
        <a:xfrm>
          <a:off x="9588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37863</xdr:rowOff>
    </xdr:from>
    <xdr:ext cx="469744" cy="259045"/>
    <xdr:sp macro="" textlink="">
      <xdr:nvSpPr>
        <xdr:cNvPr id="320" name="テキスト ボックス 319"/>
        <xdr:cNvSpPr txBox="1"/>
      </xdr:nvSpPr>
      <xdr:spPr>
        <a:xfrm>
          <a:off x="9404427"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107188</xdr:rowOff>
    </xdr:from>
    <xdr:to>
      <xdr:col>12</xdr:col>
      <xdr:colOff>561975</xdr:colOff>
      <xdr:row>33</xdr:row>
      <xdr:rowOff>37338</xdr:rowOff>
    </xdr:to>
    <xdr:sp macro="" textlink="">
      <xdr:nvSpPr>
        <xdr:cNvPr id="321" name="円/楕円 320"/>
        <xdr:cNvSpPr/>
      </xdr:nvSpPr>
      <xdr:spPr>
        <a:xfrm>
          <a:off x="8699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53865</xdr:rowOff>
    </xdr:from>
    <xdr:ext cx="469744" cy="259045"/>
    <xdr:sp macro="" textlink="">
      <xdr:nvSpPr>
        <xdr:cNvPr id="322" name="テキスト ボックス 321"/>
        <xdr:cNvSpPr txBox="1"/>
      </xdr:nvSpPr>
      <xdr:spPr>
        <a:xfrm>
          <a:off x="8515427"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100521</xdr:rowOff>
    </xdr:from>
    <xdr:to>
      <xdr:col>11</xdr:col>
      <xdr:colOff>358775</xdr:colOff>
      <xdr:row>34</xdr:row>
      <xdr:rowOff>30671</xdr:rowOff>
    </xdr:to>
    <xdr:sp macro="" textlink="">
      <xdr:nvSpPr>
        <xdr:cNvPr id="323" name="円/楕円 322"/>
        <xdr:cNvSpPr/>
      </xdr:nvSpPr>
      <xdr:spPr>
        <a:xfrm>
          <a:off x="7810500" y="57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47198</xdr:rowOff>
    </xdr:from>
    <xdr:ext cx="469744" cy="259045"/>
    <xdr:sp macro="" textlink="">
      <xdr:nvSpPr>
        <xdr:cNvPr id="324" name="テキスト ボックス 323"/>
        <xdr:cNvSpPr txBox="1"/>
      </xdr:nvSpPr>
      <xdr:spPr>
        <a:xfrm>
          <a:off x="7626427" y="5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121285</xdr:rowOff>
    </xdr:from>
    <xdr:to>
      <xdr:col>10</xdr:col>
      <xdr:colOff>155575</xdr:colOff>
      <xdr:row>31</xdr:row>
      <xdr:rowOff>51435</xdr:rowOff>
    </xdr:to>
    <xdr:sp macro="" textlink="">
      <xdr:nvSpPr>
        <xdr:cNvPr id="325" name="円/楕円 324"/>
        <xdr:cNvSpPr/>
      </xdr:nvSpPr>
      <xdr:spPr>
        <a:xfrm>
          <a:off x="6921500" y="52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67962</xdr:rowOff>
    </xdr:from>
    <xdr:ext cx="469744" cy="259045"/>
    <xdr:sp macro="" textlink="">
      <xdr:nvSpPr>
        <xdr:cNvPr id="326" name="テキスト ボックス 325"/>
        <xdr:cNvSpPr txBox="1"/>
      </xdr:nvSpPr>
      <xdr:spPr>
        <a:xfrm>
          <a:off x="6737427" y="504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7" name="直線コネクタ 33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8" name="テキスト ボックス 33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1" name="直線コネクタ 34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2" name="テキスト ボックス 34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6" name="直線コネクタ 345"/>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7"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48" name="直線コネクタ 347"/>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49"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0" name="直線コネクタ 349"/>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7609</xdr:rowOff>
    </xdr:from>
    <xdr:to>
      <xdr:col>15</xdr:col>
      <xdr:colOff>180975</xdr:colOff>
      <xdr:row>57</xdr:row>
      <xdr:rowOff>9027</xdr:rowOff>
    </xdr:to>
    <xdr:cxnSp macro="">
      <xdr:nvCxnSpPr>
        <xdr:cNvPr id="351" name="直線コネクタ 350"/>
        <xdr:cNvCxnSpPr/>
      </xdr:nvCxnSpPr>
      <xdr:spPr>
        <a:xfrm flipV="1">
          <a:off x="9639300" y="9780259"/>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122854</xdr:rowOff>
    </xdr:from>
    <xdr:ext cx="534377" cy="259045"/>
    <xdr:sp macro="" textlink="">
      <xdr:nvSpPr>
        <xdr:cNvPr id="352" name="農林水産業費平均値テキスト"/>
        <xdr:cNvSpPr txBox="1"/>
      </xdr:nvSpPr>
      <xdr:spPr>
        <a:xfrm>
          <a:off x="10528300" y="972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3" name="フローチャート : 判断 352"/>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9027</xdr:rowOff>
    </xdr:from>
    <xdr:to>
      <xdr:col>14</xdr:col>
      <xdr:colOff>28575</xdr:colOff>
      <xdr:row>57</xdr:row>
      <xdr:rowOff>27012</xdr:rowOff>
    </xdr:to>
    <xdr:cxnSp macro="">
      <xdr:nvCxnSpPr>
        <xdr:cNvPr id="354" name="直線コネクタ 353"/>
        <xdr:cNvCxnSpPr/>
      </xdr:nvCxnSpPr>
      <xdr:spPr>
        <a:xfrm flipV="1">
          <a:off x="8750300" y="9781677"/>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5" name="フローチャート : 判断 354"/>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81518</xdr:rowOff>
    </xdr:from>
    <xdr:ext cx="534377" cy="259045"/>
    <xdr:sp macro="" textlink="">
      <xdr:nvSpPr>
        <xdr:cNvPr id="356" name="テキスト ボックス 355"/>
        <xdr:cNvSpPr txBox="1"/>
      </xdr:nvSpPr>
      <xdr:spPr>
        <a:xfrm>
          <a:off x="9372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60</xdr:rowOff>
    </xdr:from>
    <xdr:to>
      <xdr:col>12</xdr:col>
      <xdr:colOff>511175</xdr:colOff>
      <xdr:row>57</xdr:row>
      <xdr:rowOff>27012</xdr:rowOff>
    </xdr:to>
    <xdr:cxnSp macro="">
      <xdr:nvCxnSpPr>
        <xdr:cNvPr id="357" name="直線コネクタ 356"/>
        <xdr:cNvCxnSpPr/>
      </xdr:nvCxnSpPr>
      <xdr:spPr>
        <a:xfrm>
          <a:off x="7861300" y="9772710"/>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58" name="フローチャート : 判断 357"/>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79305</xdr:rowOff>
    </xdr:from>
    <xdr:ext cx="534377" cy="259045"/>
    <xdr:sp macro="" textlink="">
      <xdr:nvSpPr>
        <xdr:cNvPr id="359" name="テキスト ボックス 358"/>
        <xdr:cNvSpPr txBox="1"/>
      </xdr:nvSpPr>
      <xdr:spPr>
        <a:xfrm>
          <a:off x="8483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60</xdr:rowOff>
    </xdr:from>
    <xdr:to>
      <xdr:col>11</xdr:col>
      <xdr:colOff>307975</xdr:colOff>
      <xdr:row>57</xdr:row>
      <xdr:rowOff>951</xdr:rowOff>
    </xdr:to>
    <xdr:cxnSp macro="">
      <xdr:nvCxnSpPr>
        <xdr:cNvPr id="360" name="直線コネクタ 359"/>
        <xdr:cNvCxnSpPr/>
      </xdr:nvCxnSpPr>
      <xdr:spPr>
        <a:xfrm flipV="1">
          <a:off x="6972300" y="9772710"/>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1" name="フローチャート : 判断 360"/>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92976</xdr:rowOff>
    </xdr:from>
    <xdr:ext cx="534377" cy="259045"/>
    <xdr:sp macro="" textlink="">
      <xdr:nvSpPr>
        <xdr:cNvPr id="362" name="テキスト ボックス 361"/>
        <xdr:cNvSpPr txBox="1"/>
      </xdr:nvSpPr>
      <xdr:spPr>
        <a:xfrm>
          <a:off x="7594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3" name="フローチャート : 判断 362"/>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91193</xdr:rowOff>
    </xdr:from>
    <xdr:ext cx="534377" cy="259045"/>
    <xdr:sp macro="" textlink="">
      <xdr:nvSpPr>
        <xdr:cNvPr id="364" name="テキスト ボックス 363"/>
        <xdr:cNvSpPr txBox="1"/>
      </xdr:nvSpPr>
      <xdr:spPr>
        <a:xfrm>
          <a:off x="6705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128259</xdr:rowOff>
    </xdr:from>
    <xdr:to>
      <xdr:col>15</xdr:col>
      <xdr:colOff>231775</xdr:colOff>
      <xdr:row>57</xdr:row>
      <xdr:rowOff>58409</xdr:rowOff>
    </xdr:to>
    <xdr:sp macro="" textlink="">
      <xdr:nvSpPr>
        <xdr:cNvPr id="370" name="円/楕円 369"/>
        <xdr:cNvSpPr/>
      </xdr:nvSpPr>
      <xdr:spPr>
        <a:xfrm>
          <a:off x="10426700" y="97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151136</xdr:rowOff>
    </xdr:from>
    <xdr:ext cx="534377" cy="259045"/>
    <xdr:sp macro="" textlink="">
      <xdr:nvSpPr>
        <xdr:cNvPr id="371" name="農林水産業費該当値テキスト"/>
        <xdr:cNvSpPr txBox="1"/>
      </xdr:nvSpPr>
      <xdr:spPr>
        <a:xfrm>
          <a:off x="10528300" y="958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33,113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129677</xdr:rowOff>
    </xdr:from>
    <xdr:to>
      <xdr:col>14</xdr:col>
      <xdr:colOff>79375</xdr:colOff>
      <xdr:row>57</xdr:row>
      <xdr:rowOff>59827</xdr:rowOff>
    </xdr:to>
    <xdr:sp macro="" textlink="">
      <xdr:nvSpPr>
        <xdr:cNvPr id="372" name="円/楕円 371"/>
        <xdr:cNvSpPr/>
      </xdr:nvSpPr>
      <xdr:spPr>
        <a:xfrm>
          <a:off x="9588500" y="97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76354</xdr:rowOff>
    </xdr:from>
    <xdr:ext cx="534377" cy="259045"/>
    <xdr:sp macro="" textlink="">
      <xdr:nvSpPr>
        <xdr:cNvPr id="373" name="テキスト ボックス 372"/>
        <xdr:cNvSpPr txBox="1"/>
      </xdr:nvSpPr>
      <xdr:spPr>
        <a:xfrm>
          <a:off x="9372111" y="95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147662</xdr:rowOff>
    </xdr:from>
    <xdr:to>
      <xdr:col>12</xdr:col>
      <xdr:colOff>561975</xdr:colOff>
      <xdr:row>57</xdr:row>
      <xdr:rowOff>77812</xdr:rowOff>
    </xdr:to>
    <xdr:sp macro="" textlink="">
      <xdr:nvSpPr>
        <xdr:cNvPr id="374" name="円/楕円 373"/>
        <xdr:cNvSpPr/>
      </xdr:nvSpPr>
      <xdr:spPr>
        <a:xfrm>
          <a:off x="8699500" y="97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94339</xdr:rowOff>
    </xdr:from>
    <xdr:ext cx="534377" cy="259045"/>
    <xdr:sp macro="" textlink="">
      <xdr:nvSpPr>
        <xdr:cNvPr id="375" name="テキスト ボックス 374"/>
        <xdr:cNvSpPr txBox="1"/>
      </xdr:nvSpPr>
      <xdr:spPr>
        <a:xfrm>
          <a:off x="8483111" y="95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120710</xdr:rowOff>
    </xdr:from>
    <xdr:to>
      <xdr:col>11</xdr:col>
      <xdr:colOff>358775</xdr:colOff>
      <xdr:row>57</xdr:row>
      <xdr:rowOff>50860</xdr:rowOff>
    </xdr:to>
    <xdr:sp macro="" textlink="">
      <xdr:nvSpPr>
        <xdr:cNvPr id="376" name="円/楕円 375"/>
        <xdr:cNvSpPr/>
      </xdr:nvSpPr>
      <xdr:spPr>
        <a:xfrm>
          <a:off x="7810500" y="97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67387</xdr:rowOff>
    </xdr:from>
    <xdr:ext cx="534377" cy="259045"/>
    <xdr:sp macro="" textlink="">
      <xdr:nvSpPr>
        <xdr:cNvPr id="377" name="テキスト ボックス 376"/>
        <xdr:cNvSpPr txBox="1"/>
      </xdr:nvSpPr>
      <xdr:spPr>
        <a:xfrm>
          <a:off x="7594111" y="949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121601</xdr:rowOff>
    </xdr:from>
    <xdr:to>
      <xdr:col>10</xdr:col>
      <xdr:colOff>155575</xdr:colOff>
      <xdr:row>57</xdr:row>
      <xdr:rowOff>51751</xdr:rowOff>
    </xdr:to>
    <xdr:sp macro="" textlink="">
      <xdr:nvSpPr>
        <xdr:cNvPr id="378" name="円/楕円 377"/>
        <xdr:cNvSpPr/>
      </xdr:nvSpPr>
      <xdr:spPr>
        <a:xfrm>
          <a:off x="6921500" y="97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68278</xdr:rowOff>
    </xdr:from>
    <xdr:ext cx="534377" cy="259045"/>
    <xdr:sp macro="" textlink="">
      <xdr:nvSpPr>
        <xdr:cNvPr id="379" name="テキスト ボックス 378"/>
        <xdr:cNvSpPr txBox="1"/>
      </xdr:nvSpPr>
      <xdr:spPr>
        <a:xfrm>
          <a:off x="6705111" y="94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1" name="直線コネクタ 400"/>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2"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3" name="直線コネクタ 402"/>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4"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5" name="直線コネクタ 404"/>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149941</xdr:rowOff>
    </xdr:from>
    <xdr:to>
      <xdr:col>15</xdr:col>
      <xdr:colOff>180975</xdr:colOff>
      <xdr:row>77</xdr:row>
      <xdr:rowOff>167452</xdr:rowOff>
    </xdr:to>
    <xdr:cxnSp macro="">
      <xdr:nvCxnSpPr>
        <xdr:cNvPr id="406" name="直線コネクタ 405"/>
        <xdr:cNvCxnSpPr/>
      </xdr:nvCxnSpPr>
      <xdr:spPr>
        <a:xfrm flipV="1">
          <a:off x="9639300" y="13351591"/>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7"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08" name="フローチャート : 判断 407"/>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150444</xdr:rowOff>
    </xdr:from>
    <xdr:to>
      <xdr:col>14</xdr:col>
      <xdr:colOff>28575</xdr:colOff>
      <xdr:row>77</xdr:row>
      <xdr:rowOff>167452</xdr:rowOff>
    </xdr:to>
    <xdr:cxnSp macro="">
      <xdr:nvCxnSpPr>
        <xdr:cNvPr id="409" name="直線コネクタ 408"/>
        <xdr:cNvCxnSpPr/>
      </xdr:nvCxnSpPr>
      <xdr:spPr>
        <a:xfrm>
          <a:off x="8750300" y="13352094"/>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0" name="フローチャート : 判断 409"/>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1" name="テキスト ボックス 410"/>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140523</xdr:rowOff>
    </xdr:from>
    <xdr:to>
      <xdr:col>12</xdr:col>
      <xdr:colOff>511175</xdr:colOff>
      <xdr:row>77</xdr:row>
      <xdr:rowOff>150444</xdr:rowOff>
    </xdr:to>
    <xdr:cxnSp macro="">
      <xdr:nvCxnSpPr>
        <xdr:cNvPr id="412" name="直線コネクタ 411"/>
        <xdr:cNvCxnSpPr/>
      </xdr:nvCxnSpPr>
      <xdr:spPr>
        <a:xfrm>
          <a:off x="7861300" y="13342173"/>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3" name="フローチャート : 判断 412"/>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4" name="テキスト ボックス 413"/>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113776</xdr:rowOff>
    </xdr:from>
    <xdr:to>
      <xdr:col>11</xdr:col>
      <xdr:colOff>307975</xdr:colOff>
      <xdr:row>77</xdr:row>
      <xdr:rowOff>140523</xdr:rowOff>
    </xdr:to>
    <xdr:cxnSp macro="">
      <xdr:nvCxnSpPr>
        <xdr:cNvPr id="415" name="直線コネクタ 414"/>
        <xdr:cNvCxnSpPr/>
      </xdr:nvCxnSpPr>
      <xdr:spPr>
        <a:xfrm>
          <a:off x="6972300" y="13315426"/>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6" name="フローチャート : 判断 415"/>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7" name="テキスト ボックス 416"/>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18" name="フローチャート : 判断 417"/>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19" name="テキスト ボックス 418"/>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99141</xdr:rowOff>
    </xdr:from>
    <xdr:to>
      <xdr:col>15</xdr:col>
      <xdr:colOff>231775</xdr:colOff>
      <xdr:row>78</xdr:row>
      <xdr:rowOff>29291</xdr:rowOff>
    </xdr:to>
    <xdr:sp macro="" textlink="">
      <xdr:nvSpPr>
        <xdr:cNvPr id="425" name="円/楕円 424"/>
        <xdr:cNvSpPr/>
      </xdr:nvSpPr>
      <xdr:spPr>
        <a:xfrm>
          <a:off x="10426700" y="133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14068</xdr:rowOff>
    </xdr:from>
    <xdr:ext cx="469744" cy="259045"/>
    <xdr:sp macro="" textlink="">
      <xdr:nvSpPr>
        <xdr:cNvPr id="426" name="商工費該当値テキスト"/>
        <xdr:cNvSpPr txBox="1"/>
      </xdr:nvSpPr>
      <xdr:spPr>
        <a:xfrm>
          <a:off x="10528300" y="1321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116652</xdr:rowOff>
    </xdr:from>
    <xdr:to>
      <xdr:col>14</xdr:col>
      <xdr:colOff>79375</xdr:colOff>
      <xdr:row>78</xdr:row>
      <xdr:rowOff>46802</xdr:rowOff>
    </xdr:to>
    <xdr:sp macro="" textlink="">
      <xdr:nvSpPr>
        <xdr:cNvPr id="427" name="円/楕円 426"/>
        <xdr:cNvSpPr/>
      </xdr:nvSpPr>
      <xdr:spPr>
        <a:xfrm>
          <a:off x="9588500" y="133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37929</xdr:rowOff>
    </xdr:from>
    <xdr:ext cx="469744" cy="259045"/>
    <xdr:sp macro="" textlink="">
      <xdr:nvSpPr>
        <xdr:cNvPr id="428" name="テキスト ボックス 427"/>
        <xdr:cNvSpPr txBox="1"/>
      </xdr:nvSpPr>
      <xdr:spPr>
        <a:xfrm>
          <a:off x="9404427" y="134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99644</xdr:rowOff>
    </xdr:from>
    <xdr:to>
      <xdr:col>12</xdr:col>
      <xdr:colOff>561975</xdr:colOff>
      <xdr:row>78</xdr:row>
      <xdr:rowOff>29794</xdr:rowOff>
    </xdr:to>
    <xdr:sp macro="" textlink="">
      <xdr:nvSpPr>
        <xdr:cNvPr id="429" name="円/楕円 428"/>
        <xdr:cNvSpPr/>
      </xdr:nvSpPr>
      <xdr:spPr>
        <a:xfrm>
          <a:off x="8699500" y="133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20921</xdr:rowOff>
    </xdr:from>
    <xdr:ext cx="469744" cy="259045"/>
    <xdr:sp macro="" textlink="">
      <xdr:nvSpPr>
        <xdr:cNvPr id="430" name="テキスト ボックス 429"/>
        <xdr:cNvSpPr txBox="1"/>
      </xdr:nvSpPr>
      <xdr:spPr>
        <a:xfrm>
          <a:off x="8515427"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89723</xdr:rowOff>
    </xdr:from>
    <xdr:to>
      <xdr:col>11</xdr:col>
      <xdr:colOff>358775</xdr:colOff>
      <xdr:row>78</xdr:row>
      <xdr:rowOff>19873</xdr:rowOff>
    </xdr:to>
    <xdr:sp macro="" textlink="">
      <xdr:nvSpPr>
        <xdr:cNvPr id="431" name="円/楕円 430"/>
        <xdr:cNvSpPr/>
      </xdr:nvSpPr>
      <xdr:spPr>
        <a:xfrm>
          <a:off x="7810500" y="13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11000</xdr:rowOff>
    </xdr:from>
    <xdr:ext cx="469744" cy="259045"/>
    <xdr:sp macro="" textlink="">
      <xdr:nvSpPr>
        <xdr:cNvPr id="432" name="テキスト ボックス 431"/>
        <xdr:cNvSpPr txBox="1"/>
      </xdr:nvSpPr>
      <xdr:spPr>
        <a:xfrm>
          <a:off x="7626427" y="1338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62976</xdr:rowOff>
    </xdr:from>
    <xdr:to>
      <xdr:col>10</xdr:col>
      <xdr:colOff>155575</xdr:colOff>
      <xdr:row>77</xdr:row>
      <xdr:rowOff>164576</xdr:rowOff>
    </xdr:to>
    <xdr:sp macro="" textlink="">
      <xdr:nvSpPr>
        <xdr:cNvPr id="433" name="円/楕円 432"/>
        <xdr:cNvSpPr/>
      </xdr:nvSpPr>
      <xdr:spPr>
        <a:xfrm>
          <a:off x="6921500" y="1326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155703</xdr:rowOff>
    </xdr:from>
    <xdr:ext cx="469744" cy="259045"/>
    <xdr:sp macro="" textlink="">
      <xdr:nvSpPr>
        <xdr:cNvPr id="434" name="テキスト ボックス 433"/>
        <xdr:cNvSpPr txBox="1"/>
      </xdr:nvSpPr>
      <xdr:spPr>
        <a:xfrm>
          <a:off x="6737427" y="1335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53,862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6" name="直線コネクタ 455"/>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7"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58" name="直線コネクタ 457"/>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59"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0" name="直線コネクタ 459"/>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59942</xdr:rowOff>
    </xdr:from>
    <xdr:to>
      <xdr:col>15</xdr:col>
      <xdr:colOff>180975</xdr:colOff>
      <xdr:row>97</xdr:row>
      <xdr:rowOff>69269</xdr:rowOff>
    </xdr:to>
    <xdr:cxnSp macro="">
      <xdr:nvCxnSpPr>
        <xdr:cNvPr id="461" name="直線コネクタ 460"/>
        <xdr:cNvCxnSpPr/>
      </xdr:nvCxnSpPr>
      <xdr:spPr>
        <a:xfrm>
          <a:off x="9639300" y="16690592"/>
          <a:ext cx="8382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2"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3" name="フローチャート : 判断 462"/>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59942</xdr:rowOff>
    </xdr:from>
    <xdr:to>
      <xdr:col>14</xdr:col>
      <xdr:colOff>28575</xdr:colOff>
      <xdr:row>97</xdr:row>
      <xdr:rowOff>70165</xdr:rowOff>
    </xdr:to>
    <xdr:cxnSp macro="">
      <xdr:nvCxnSpPr>
        <xdr:cNvPr id="464" name="直線コネクタ 463"/>
        <xdr:cNvCxnSpPr/>
      </xdr:nvCxnSpPr>
      <xdr:spPr>
        <a:xfrm flipV="1">
          <a:off x="8750300" y="16690592"/>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5" name="フローチャート : 判断 464"/>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6" name="テキスト ボックス 465"/>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70165</xdr:rowOff>
    </xdr:from>
    <xdr:to>
      <xdr:col>12</xdr:col>
      <xdr:colOff>511175</xdr:colOff>
      <xdr:row>97</xdr:row>
      <xdr:rowOff>96422</xdr:rowOff>
    </xdr:to>
    <xdr:cxnSp macro="">
      <xdr:nvCxnSpPr>
        <xdr:cNvPr id="467" name="直線コネクタ 466"/>
        <xdr:cNvCxnSpPr/>
      </xdr:nvCxnSpPr>
      <xdr:spPr>
        <a:xfrm flipV="1">
          <a:off x="7861300" y="16700815"/>
          <a:ext cx="889000" cy="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68" name="フローチャート : 判断 467"/>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69" name="テキスト ボックス 468"/>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89240</xdr:rowOff>
    </xdr:from>
    <xdr:to>
      <xdr:col>11</xdr:col>
      <xdr:colOff>307975</xdr:colOff>
      <xdr:row>97</xdr:row>
      <xdr:rowOff>96422</xdr:rowOff>
    </xdr:to>
    <xdr:cxnSp macro="">
      <xdr:nvCxnSpPr>
        <xdr:cNvPr id="470" name="直線コネクタ 469"/>
        <xdr:cNvCxnSpPr/>
      </xdr:nvCxnSpPr>
      <xdr:spPr>
        <a:xfrm>
          <a:off x="6972300" y="16719890"/>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1" name="フローチャート : 判断 470"/>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2" name="テキスト ボックス 471"/>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3" name="フローチャート : 判断 472"/>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4" name="テキスト ボックス 473"/>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18469</xdr:rowOff>
    </xdr:from>
    <xdr:to>
      <xdr:col>15</xdr:col>
      <xdr:colOff>231775</xdr:colOff>
      <xdr:row>97</xdr:row>
      <xdr:rowOff>120069</xdr:rowOff>
    </xdr:to>
    <xdr:sp macro="" textlink="">
      <xdr:nvSpPr>
        <xdr:cNvPr id="480" name="円/楕円 479"/>
        <xdr:cNvSpPr/>
      </xdr:nvSpPr>
      <xdr:spPr>
        <a:xfrm>
          <a:off x="10426700" y="166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168346</xdr:rowOff>
    </xdr:from>
    <xdr:ext cx="534377" cy="259045"/>
    <xdr:sp macro="" textlink="">
      <xdr:nvSpPr>
        <xdr:cNvPr id="481" name="土木費該当値テキスト"/>
        <xdr:cNvSpPr txBox="1"/>
      </xdr:nvSpPr>
      <xdr:spPr>
        <a:xfrm>
          <a:off x="10528300" y="1662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9142</xdr:rowOff>
    </xdr:from>
    <xdr:to>
      <xdr:col>14</xdr:col>
      <xdr:colOff>79375</xdr:colOff>
      <xdr:row>97</xdr:row>
      <xdr:rowOff>110742</xdr:rowOff>
    </xdr:to>
    <xdr:sp macro="" textlink="">
      <xdr:nvSpPr>
        <xdr:cNvPr id="482" name="円/楕円 481"/>
        <xdr:cNvSpPr/>
      </xdr:nvSpPr>
      <xdr:spPr>
        <a:xfrm>
          <a:off x="9588500" y="1663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127269</xdr:rowOff>
    </xdr:from>
    <xdr:ext cx="534377" cy="259045"/>
    <xdr:sp macro="" textlink="">
      <xdr:nvSpPr>
        <xdr:cNvPr id="483" name="テキスト ボックス 482"/>
        <xdr:cNvSpPr txBox="1"/>
      </xdr:nvSpPr>
      <xdr:spPr>
        <a:xfrm>
          <a:off x="9372111" y="1641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54,945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19365</xdr:rowOff>
    </xdr:from>
    <xdr:to>
      <xdr:col>12</xdr:col>
      <xdr:colOff>561975</xdr:colOff>
      <xdr:row>97</xdr:row>
      <xdr:rowOff>120965</xdr:rowOff>
    </xdr:to>
    <xdr:sp macro="" textlink="">
      <xdr:nvSpPr>
        <xdr:cNvPr id="484" name="円/楕円 483"/>
        <xdr:cNvSpPr/>
      </xdr:nvSpPr>
      <xdr:spPr>
        <a:xfrm>
          <a:off x="8699500" y="166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112092</xdr:rowOff>
    </xdr:from>
    <xdr:ext cx="534377" cy="259045"/>
    <xdr:sp macro="" textlink="">
      <xdr:nvSpPr>
        <xdr:cNvPr id="485" name="テキスト ボックス 484"/>
        <xdr:cNvSpPr txBox="1"/>
      </xdr:nvSpPr>
      <xdr:spPr>
        <a:xfrm>
          <a:off x="8483111" y="1674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45622</xdr:rowOff>
    </xdr:from>
    <xdr:to>
      <xdr:col>11</xdr:col>
      <xdr:colOff>358775</xdr:colOff>
      <xdr:row>97</xdr:row>
      <xdr:rowOff>147222</xdr:rowOff>
    </xdr:to>
    <xdr:sp macro="" textlink="">
      <xdr:nvSpPr>
        <xdr:cNvPr id="486" name="円/楕円 485"/>
        <xdr:cNvSpPr/>
      </xdr:nvSpPr>
      <xdr:spPr>
        <a:xfrm>
          <a:off x="7810500" y="166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138349</xdr:rowOff>
    </xdr:from>
    <xdr:ext cx="534377" cy="259045"/>
    <xdr:sp macro="" textlink="">
      <xdr:nvSpPr>
        <xdr:cNvPr id="487" name="テキスト ボックス 486"/>
        <xdr:cNvSpPr txBox="1"/>
      </xdr:nvSpPr>
      <xdr:spPr>
        <a:xfrm>
          <a:off x="7594111" y="167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38440</xdr:rowOff>
    </xdr:from>
    <xdr:to>
      <xdr:col>10</xdr:col>
      <xdr:colOff>155575</xdr:colOff>
      <xdr:row>97</xdr:row>
      <xdr:rowOff>140040</xdr:rowOff>
    </xdr:to>
    <xdr:sp macro="" textlink="">
      <xdr:nvSpPr>
        <xdr:cNvPr id="488" name="円/楕円 487"/>
        <xdr:cNvSpPr/>
      </xdr:nvSpPr>
      <xdr:spPr>
        <a:xfrm>
          <a:off x="6921500" y="166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156567</xdr:rowOff>
    </xdr:from>
    <xdr:ext cx="534377" cy="259045"/>
    <xdr:sp macro="" textlink="">
      <xdr:nvSpPr>
        <xdr:cNvPr id="489" name="テキスト ボックス 488"/>
        <xdr:cNvSpPr txBox="1"/>
      </xdr:nvSpPr>
      <xdr:spPr>
        <a:xfrm>
          <a:off x="6705111" y="164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3" name="直線コネクタ 512"/>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4"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5" name="直線コネクタ 514"/>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6"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7" name="直線コネクタ 516"/>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49327</xdr:rowOff>
    </xdr:from>
    <xdr:to>
      <xdr:col>23</xdr:col>
      <xdr:colOff>517525</xdr:colOff>
      <xdr:row>37</xdr:row>
      <xdr:rowOff>40767</xdr:rowOff>
    </xdr:to>
    <xdr:cxnSp macro="">
      <xdr:nvCxnSpPr>
        <xdr:cNvPr id="518" name="直線コネクタ 517"/>
        <xdr:cNvCxnSpPr/>
      </xdr:nvCxnSpPr>
      <xdr:spPr>
        <a:xfrm>
          <a:off x="15481300" y="6050077"/>
          <a:ext cx="838200" cy="3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19"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0" name="フローチャート : 判断 519"/>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35370</xdr:rowOff>
    </xdr:from>
    <xdr:to>
      <xdr:col>22</xdr:col>
      <xdr:colOff>365125</xdr:colOff>
      <xdr:row>35</xdr:row>
      <xdr:rowOff>49327</xdr:rowOff>
    </xdr:to>
    <xdr:cxnSp macro="">
      <xdr:nvCxnSpPr>
        <xdr:cNvPr id="521" name="直線コネクタ 520"/>
        <xdr:cNvCxnSpPr/>
      </xdr:nvCxnSpPr>
      <xdr:spPr>
        <a:xfrm>
          <a:off x="14592300" y="6036120"/>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2" name="フローチャート : 判断 521"/>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3" name="テキスト ボックス 522"/>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35370</xdr:rowOff>
    </xdr:from>
    <xdr:to>
      <xdr:col>21</xdr:col>
      <xdr:colOff>161925</xdr:colOff>
      <xdr:row>37</xdr:row>
      <xdr:rowOff>50800</xdr:rowOff>
    </xdr:to>
    <xdr:cxnSp macro="">
      <xdr:nvCxnSpPr>
        <xdr:cNvPr id="524" name="直線コネクタ 523"/>
        <xdr:cNvCxnSpPr/>
      </xdr:nvCxnSpPr>
      <xdr:spPr>
        <a:xfrm flipV="1">
          <a:off x="13703300" y="6036120"/>
          <a:ext cx="889000" cy="35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5" name="フローチャート : 判断 524"/>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6" name="テキスト ボックス 525"/>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50800</xdr:rowOff>
    </xdr:from>
    <xdr:to>
      <xdr:col>19</xdr:col>
      <xdr:colOff>644525</xdr:colOff>
      <xdr:row>37</xdr:row>
      <xdr:rowOff>70841</xdr:rowOff>
    </xdr:to>
    <xdr:cxnSp macro="">
      <xdr:nvCxnSpPr>
        <xdr:cNvPr id="527" name="直線コネクタ 526"/>
        <xdr:cNvCxnSpPr/>
      </xdr:nvCxnSpPr>
      <xdr:spPr>
        <a:xfrm flipV="1">
          <a:off x="12814300" y="6394450"/>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28" name="フローチャート : 判断 527"/>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29" name="テキスト ボックス 528"/>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0" name="フローチャート : 判断 529"/>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31" name="テキスト ボックス 530"/>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161417</xdr:rowOff>
    </xdr:from>
    <xdr:to>
      <xdr:col>23</xdr:col>
      <xdr:colOff>568325</xdr:colOff>
      <xdr:row>37</xdr:row>
      <xdr:rowOff>91567</xdr:rowOff>
    </xdr:to>
    <xdr:sp macro="" textlink="">
      <xdr:nvSpPr>
        <xdr:cNvPr id="537" name="円/楕円 536"/>
        <xdr:cNvSpPr/>
      </xdr:nvSpPr>
      <xdr:spPr>
        <a:xfrm>
          <a:off x="162687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139844</xdr:rowOff>
    </xdr:from>
    <xdr:ext cx="534377" cy="259045"/>
    <xdr:sp macro="" textlink="">
      <xdr:nvSpPr>
        <xdr:cNvPr id="538" name="消防費該当値テキスト"/>
        <xdr:cNvSpPr txBox="1"/>
      </xdr:nvSpPr>
      <xdr:spPr>
        <a:xfrm>
          <a:off x="16370300" y="631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27,290</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169977</xdr:rowOff>
    </xdr:from>
    <xdr:to>
      <xdr:col>22</xdr:col>
      <xdr:colOff>415925</xdr:colOff>
      <xdr:row>35</xdr:row>
      <xdr:rowOff>100127</xdr:rowOff>
    </xdr:to>
    <xdr:sp macro="" textlink="">
      <xdr:nvSpPr>
        <xdr:cNvPr id="539" name="円/楕円 538"/>
        <xdr:cNvSpPr/>
      </xdr:nvSpPr>
      <xdr:spPr>
        <a:xfrm>
          <a:off x="15430500" y="59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116654</xdr:rowOff>
    </xdr:from>
    <xdr:ext cx="534377" cy="259045"/>
    <xdr:sp macro="" textlink="">
      <xdr:nvSpPr>
        <xdr:cNvPr id="540" name="テキスト ボックス 539"/>
        <xdr:cNvSpPr txBox="1"/>
      </xdr:nvSpPr>
      <xdr:spPr>
        <a:xfrm>
          <a:off x="15214111" y="57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53,616</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156020</xdr:rowOff>
    </xdr:from>
    <xdr:to>
      <xdr:col>21</xdr:col>
      <xdr:colOff>212725</xdr:colOff>
      <xdr:row>35</xdr:row>
      <xdr:rowOff>86170</xdr:rowOff>
    </xdr:to>
    <xdr:sp macro="" textlink="">
      <xdr:nvSpPr>
        <xdr:cNvPr id="541" name="円/楕円 540"/>
        <xdr:cNvSpPr/>
      </xdr:nvSpPr>
      <xdr:spPr>
        <a:xfrm>
          <a:off x="14541500" y="59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102697</xdr:rowOff>
    </xdr:from>
    <xdr:ext cx="534377" cy="259045"/>
    <xdr:sp macro="" textlink="">
      <xdr:nvSpPr>
        <xdr:cNvPr id="542" name="テキスト ボックス 541"/>
        <xdr:cNvSpPr txBox="1"/>
      </xdr:nvSpPr>
      <xdr:spPr>
        <a:xfrm>
          <a:off x="14325111" y="57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0</xdr:rowOff>
    </xdr:from>
    <xdr:to>
      <xdr:col>20</xdr:col>
      <xdr:colOff>9525</xdr:colOff>
      <xdr:row>37</xdr:row>
      <xdr:rowOff>101600</xdr:rowOff>
    </xdr:to>
    <xdr:sp macro="" textlink="">
      <xdr:nvSpPr>
        <xdr:cNvPr id="543" name="円/楕円 542"/>
        <xdr:cNvSpPr/>
      </xdr:nvSpPr>
      <xdr:spPr>
        <a:xfrm>
          <a:off x="13652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118127</xdr:rowOff>
    </xdr:from>
    <xdr:ext cx="534377" cy="259045"/>
    <xdr:sp macro="" textlink="">
      <xdr:nvSpPr>
        <xdr:cNvPr id="544" name="テキスト ボックス 543"/>
        <xdr:cNvSpPr txBox="1"/>
      </xdr:nvSpPr>
      <xdr:spPr>
        <a:xfrm>
          <a:off x="13436111" y="61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20041</xdr:rowOff>
    </xdr:from>
    <xdr:to>
      <xdr:col>18</xdr:col>
      <xdr:colOff>492125</xdr:colOff>
      <xdr:row>37</xdr:row>
      <xdr:rowOff>121641</xdr:rowOff>
    </xdr:to>
    <xdr:sp macro="" textlink="">
      <xdr:nvSpPr>
        <xdr:cNvPr id="545" name="円/楕円 544"/>
        <xdr:cNvSpPr/>
      </xdr:nvSpPr>
      <xdr:spPr>
        <a:xfrm>
          <a:off x="12763500" y="63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138168</xdr:rowOff>
    </xdr:from>
    <xdr:ext cx="534377" cy="259045"/>
    <xdr:sp macro="" textlink="">
      <xdr:nvSpPr>
        <xdr:cNvPr id="546" name="テキスト ボックス 545"/>
        <xdr:cNvSpPr txBox="1"/>
      </xdr:nvSpPr>
      <xdr:spPr>
        <a:xfrm>
          <a:off x="12547111" y="61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50,084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0" name="直線コネクタ 569"/>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1"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2" name="直線コネクタ 571"/>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3"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4" name="直線コネクタ 573"/>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79277</xdr:rowOff>
    </xdr:from>
    <xdr:to>
      <xdr:col>23</xdr:col>
      <xdr:colOff>517525</xdr:colOff>
      <xdr:row>57</xdr:row>
      <xdr:rowOff>135437</xdr:rowOff>
    </xdr:to>
    <xdr:cxnSp macro="">
      <xdr:nvCxnSpPr>
        <xdr:cNvPr id="575" name="直線コネクタ 574"/>
        <xdr:cNvCxnSpPr/>
      </xdr:nvCxnSpPr>
      <xdr:spPr>
        <a:xfrm flipV="1">
          <a:off x="15481300" y="9851927"/>
          <a:ext cx="8382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6"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7" name="フローチャート : 判断 576"/>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99863</xdr:rowOff>
    </xdr:from>
    <xdr:to>
      <xdr:col>22</xdr:col>
      <xdr:colOff>365125</xdr:colOff>
      <xdr:row>57</xdr:row>
      <xdr:rowOff>135437</xdr:rowOff>
    </xdr:to>
    <xdr:cxnSp macro="">
      <xdr:nvCxnSpPr>
        <xdr:cNvPr id="578" name="直線コネクタ 577"/>
        <xdr:cNvCxnSpPr/>
      </xdr:nvCxnSpPr>
      <xdr:spPr>
        <a:xfrm>
          <a:off x="14592300" y="9872513"/>
          <a:ext cx="889000" cy="3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79" name="フローチャート : 判断 578"/>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0" name="テキスト ボックス 579"/>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99863</xdr:rowOff>
    </xdr:from>
    <xdr:to>
      <xdr:col>21</xdr:col>
      <xdr:colOff>161925</xdr:colOff>
      <xdr:row>57</xdr:row>
      <xdr:rowOff>141757</xdr:rowOff>
    </xdr:to>
    <xdr:cxnSp macro="">
      <xdr:nvCxnSpPr>
        <xdr:cNvPr id="581" name="直線コネクタ 580"/>
        <xdr:cNvCxnSpPr/>
      </xdr:nvCxnSpPr>
      <xdr:spPr>
        <a:xfrm flipV="1">
          <a:off x="13703300" y="9872513"/>
          <a:ext cx="889000" cy="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2" name="フローチャート : 判断 581"/>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3" name="テキスト ボックス 582"/>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42427</xdr:rowOff>
    </xdr:from>
    <xdr:to>
      <xdr:col>19</xdr:col>
      <xdr:colOff>644525</xdr:colOff>
      <xdr:row>57</xdr:row>
      <xdr:rowOff>141757</xdr:rowOff>
    </xdr:to>
    <xdr:cxnSp macro="">
      <xdr:nvCxnSpPr>
        <xdr:cNvPr id="584" name="直線コネクタ 583"/>
        <xdr:cNvCxnSpPr/>
      </xdr:nvCxnSpPr>
      <xdr:spPr>
        <a:xfrm>
          <a:off x="12814300" y="9815077"/>
          <a:ext cx="889000" cy="9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5" name="フローチャート : 判断 584"/>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6" name="テキスト ボックス 585"/>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7" name="フローチャート : 判断 586"/>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32080</xdr:rowOff>
    </xdr:from>
    <xdr:ext cx="534377" cy="259045"/>
    <xdr:sp macro="" textlink="">
      <xdr:nvSpPr>
        <xdr:cNvPr id="588" name="テキスト ボックス 587"/>
        <xdr:cNvSpPr txBox="1"/>
      </xdr:nvSpPr>
      <xdr:spPr>
        <a:xfrm>
          <a:off x="12547111" y="99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28477</xdr:rowOff>
    </xdr:from>
    <xdr:to>
      <xdr:col>23</xdr:col>
      <xdr:colOff>568325</xdr:colOff>
      <xdr:row>57</xdr:row>
      <xdr:rowOff>130077</xdr:rowOff>
    </xdr:to>
    <xdr:sp macro="" textlink="">
      <xdr:nvSpPr>
        <xdr:cNvPr id="594" name="円/楕円 593"/>
        <xdr:cNvSpPr/>
      </xdr:nvSpPr>
      <xdr:spPr>
        <a:xfrm>
          <a:off x="16268700" y="98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51354</xdr:rowOff>
    </xdr:from>
    <xdr:ext cx="534377" cy="259045"/>
    <xdr:sp macro="" textlink="">
      <xdr:nvSpPr>
        <xdr:cNvPr id="595" name="教育費該当値テキスト"/>
        <xdr:cNvSpPr txBox="1"/>
      </xdr:nvSpPr>
      <xdr:spPr>
        <a:xfrm>
          <a:off x="16370300" y="96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80,859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84637</xdr:rowOff>
    </xdr:from>
    <xdr:to>
      <xdr:col>22</xdr:col>
      <xdr:colOff>415925</xdr:colOff>
      <xdr:row>58</xdr:row>
      <xdr:rowOff>14787</xdr:rowOff>
    </xdr:to>
    <xdr:sp macro="" textlink="">
      <xdr:nvSpPr>
        <xdr:cNvPr id="596" name="円/楕円 595"/>
        <xdr:cNvSpPr/>
      </xdr:nvSpPr>
      <xdr:spPr>
        <a:xfrm>
          <a:off x="15430500" y="98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31314</xdr:rowOff>
    </xdr:from>
    <xdr:ext cx="534377" cy="259045"/>
    <xdr:sp macro="" textlink="">
      <xdr:nvSpPr>
        <xdr:cNvPr id="597" name="テキスト ボックス 596"/>
        <xdr:cNvSpPr txBox="1"/>
      </xdr:nvSpPr>
      <xdr:spPr>
        <a:xfrm>
          <a:off x="15214111" y="963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49063</xdr:rowOff>
    </xdr:from>
    <xdr:to>
      <xdr:col>21</xdr:col>
      <xdr:colOff>212725</xdr:colOff>
      <xdr:row>57</xdr:row>
      <xdr:rowOff>150663</xdr:rowOff>
    </xdr:to>
    <xdr:sp macro="" textlink="">
      <xdr:nvSpPr>
        <xdr:cNvPr id="598" name="円/楕円 597"/>
        <xdr:cNvSpPr/>
      </xdr:nvSpPr>
      <xdr:spPr>
        <a:xfrm>
          <a:off x="14541500" y="982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167190</xdr:rowOff>
    </xdr:from>
    <xdr:ext cx="534377" cy="259045"/>
    <xdr:sp macro="" textlink="">
      <xdr:nvSpPr>
        <xdr:cNvPr id="599" name="テキスト ボックス 598"/>
        <xdr:cNvSpPr txBox="1"/>
      </xdr:nvSpPr>
      <xdr:spPr>
        <a:xfrm>
          <a:off x="14325111" y="95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90957</xdr:rowOff>
    </xdr:from>
    <xdr:to>
      <xdr:col>20</xdr:col>
      <xdr:colOff>9525</xdr:colOff>
      <xdr:row>58</xdr:row>
      <xdr:rowOff>21107</xdr:rowOff>
    </xdr:to>
    <xdr:sp macro="" textlink="">
      <xdr:nvSpPr>
        <xdr:cNvPr id="600" name="円/楕円 599"/>
        <xdr:cNvSpPr/>
      </xdr:nvSpPr>
      <xdr:spPr>
        <a:xfrm>
          <a:off x="13652500" y="986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37634</xdr:rowOff>
    </xdr:from>
    <xdr:ext cx="534377" cy="259045"/>
    <xdr:sp macro="" textlink="">
      <xdr:nvSpPr>
        <xdr:cNvPr id="601" name="テキスト ボックス 600"/>
        <xdr:cNvSpPr txBox="1"/>
      </xdr:nvSpPr>
      <xdr:spPr>
        <a:xfrm>
          <a:off x="13436111" y="96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163077</xdr:rowOff>
    </xdr:from>
    <xdr:to>
      <xdr:col>18</xdr:col>
      <xdr:colOff>492125</xdr:colOff>
      <xdr:row>57</xdr:row>
      <xdr:rowOff>93227</xdr:rowOff>
    </xdr:to>
    <xdr:sp macro="" textlink="">
      <xdr:nvSpPr>
        <xdr:cNvPr id="602" name="円/楕円 601"/>
        <xdr:cNvSpPr/>
      </xdr:nvSpPr>
      <xdr:spPr>
        <a:xfrm>
          <a:off x="12763500" y="976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109754</xdr:rowOff>
    </xdr:from>
    <xdr:ext cx="534377" cy="259045"/>
    <xdr:sp macro="" textlink="">
      <xdr:nvSpPr>
        <xdr:cNvPr id="603" name="テキスト ボックス 602"/>
        <xdr:cNvSpPr txBox="1"/>
      </xdr:nvSpPr>
      <xdr:spPr>
        <a:xfrm>
          <a:off x="12547111" y="95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7" name="直線コネクタ 626"/>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0"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1" name="直線コネクタ 630"/>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131471</xdr:rowOff>
    </xdr:from>
    <xdr:to>
      <xdr:col>23</xdr:col>
      <xdr:colOff>517525</xdr:colOff>
      <xdr:row>78</xdr:row>
      <xdr:rowOff>98743</xdr:rowOff>
    </xdr:to>
    <xdr:cxnSp macro="">
      <xdr:nvCxnSpPr>
        <xdr:cNvPr id="632" name="直線コネクタ 631"/>
        <xdr:cNvCxnSpPr/>
      </xdr:nvCxnSpPr>
      <xdr:spPr>
        <a:xfrm flipV="1">
          <a:off x="15481300" y="13333121"/>
          <a:ext cx="8382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3"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4" name="フローチャート : 判断 633"/>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98743</xdr:rowOff>
    </xdr:from>
    <xdr:to>
      <xdr:col>22</xdr:col>
      <xdr:colOff>365125</xdr:colOff>
      <xdr:row>78</xdr:row>
      <xdr:rowOff>111582</xdr:rowOff>
    </xdr:to>
    <xdr:cxnSp macro="">
      <xdr:nvCxnSpPr>
        <xdr:cNvPr id="635" name="直線コネクタ 634"/>
        <xdr:cNvCxnSpPr/>
      </xdr:nvCxnSpPr>
      <xdr:spPr>
        <a:xfrm flipV="1">
          <a:off x="14592300" y="13471843"/>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6" name="フローチャート : 判断 635"/>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7" name="テキスト ボックス 636"/>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133147</xdr:rowOff>
    </xdr:from>
    <xdr:to>
      <xdr:col>21</xdr:col>
      <xdr:colOff>161925</xdr:colOff>
      <xdr:row>78</xdr:row>
      <xdr:rowOff>111582</xdr:rowOff>
    </xdr:to>
    <xdr:cxnSp macro="">
      <xdr:nvCxnSpPr>
        <xdr:cNvPr id="638" name="直線コネクタ 637"/>
        <xdr:cNvCxnSpPr/>
      </xdr:nvCxnSpPr>
      <xdr:spPr>
        <a:xfrm>
          <a:off x="13703300" y="12991897"/>
          <a:ext cx="889000" cy="4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39" name="フローチャート : 判断 638"/>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0" name="テキスト ボックス 639"/>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133147</xdr:rowOff>
    </xdr:from>
    <xdr:to>
      <xdr:col>19</xdr:col>
      <xdr:colOff>644525</xdr:colOff>
      <xdr:row>77</xdr:row>
      <xdr:rowOff>11074</xdr:rowOff>
    </xdr:to>
    <xdr:cxnSp macro="">
      <xdr:nvCxnSpPr>
        <xdr:cNvPr id="641" name="直線コネクタ 640"/>
        <xdr:cNvCxnSpPr/>
      </xdr:nvCxnSpPr>
      <xdr:spPr>
        <a:xfrm flipV="1">
          <a:off x="12814300" y="12991897"/>
          <a:ext cx="889000" cy="2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2" name="フローチャート : 判断 641"/>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108893</xdr:rowOff>
    </xdr:from>
    <xdr:ext cx="469744" cy="259045"/>
    <xdr:sp macro="" textlink="">
      <xdr:nvSpPr>
        <xdr:cNvPr id="643" name="テキスト ボックス 642"/>
        <xdr:cNvSpPr txBox="1"/>
      </xdr:nvSpPr>
      <xdr:spPr>
        <a:xfrm>
          <a:off x="13468427" y="1331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4" name="フローチャート : 判断 643"/>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16312</xdr:rowOff>
    </xdr:from>
    <xdr:ext cx="469744" cy="259045"/>
    <xdr:sp macro="" textlink="">
      <xdr:nvSpPr>
        <xdr:cNvPr id="645" name="テキスト ボックス 644"/>
        <xdr:cNvSpPr txBox="1"/>
      </xdr:nvSpPr>
      <xdr:spPr>
        <a:xfrm>
          <a:off x="12579427" y="133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80671</xdr:rowOff>
    </xdr:from>
    <xdr:to>
      <xdr:col>23</xdr:col>
      <xdr:colOff>568325</xdr:colOff>
      <xdr:row>78</xdr:row>
      <xdr:rowOff>10821</xdr:rowOff>
    </xdr:to>
    <xdr:sp macro="" textlink="">
      <xdr:nvSpPr>
        <xdr:cNvPr id="651" name="円/楕円 650"/>
        <xdr:cNvSpPr/>
      </xdr:nvSpPr>
      <xdr:spPr>
        <a:xfrm>
          <a:off x="162687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103548</xdr:rowOff>
    </xdr:from>
    <xdr:ext cx="469744" cy="259045"/>
    <xdr:sp macro="" textlink="">
      <xdr:nvSpPr>
        <xdr:cNvPr id="652" name="災害復旧費該当値テキスト"/>
        <xdr:cNvSpPr txBox="1"/>
      </xdr:nvSpPr>
      <xdr:spPr>
        <a:xfrm>
          <a:off x="16370300" y="1313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47943</xdr:rowOff>
    </xdr:from>
    <xdr:to>
      <xdr:col>22</xdr:col>
      <xdr:colOff>415925</xdr:colOff>
      <xdr:row>78</xdr:row>
      <xdr:rowOff>149543</xdr:rowOff>
    </xdr:to>
    <xdr:sp macro="" textlink="">
      <xdr:nvSpPr>
        <xdr:cNvPr id="653" name="円/楕円 652"/>
        <xdr:cNvSpPr/>
      </xdr:nvSpPr>
      <xdr:spPr>
        <a:xfrm>
          <a:off x="15430500" y="134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140670</xdr:rowOff>
    </xdr:from>
    <xdr:ext cx="469744" cy="259045"/>
    <xdr:sp macro="" textlink="">
      <xdr:nvSpPr>
        <xdr:cNvPr id="654" name="テキスト ボックス 653"/>
        <xdr:cNvSpPr txBox="1"/>
      </xdr:nvSpPr>
      <xdr:spPr>
        <a:xfrm>
          <a:off x="15246427" y="135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60782</xdr:rowOff>
    </xdr:from>
    <xdr:to>
      <xdr:col>21</xdr:col>
      <xdr:colOff>212725</xdr:colOff>
      <xdr:row>78</xdr:row>
      <xdr:rowOff>162382</xdr:rowOff>
    </xdr:to>
    <xdr:sp macro="" textlink="">
      <xdr:nvSpPr>
        <xdr:cNvPr id="655" name="円/楕円 654"/>
        <xdr:cNvSpPr/>
      </xdr:nvSpPr>
      <xdr:spPr>
        <a:xfrm>
          <a:off x="14541500" y="13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153509</xdr:rowOff>
    </xdr:from>
    <xdr:ext cx="469744" cy="259045"/>
    <xdr:sp macro="" textlink="">
      <xdr:nvSpPr>
        <xdr:cNvPr id="656" name="テキスト ボックス 655"/>
        <xdr:cNvSpPr txBox="1"/>
      </xdr:nvSpPr>
      <xdr:spPr>
        <a:xfrm>
          <a:off x="14357427" y="135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82347</xdr:rowOff>
    </xdr:from>
    <xdr:to>
      <xdr:col>20</xdr:col>
      <xdr:colOff>9525</xdr:colOff>
      <xdr:row>76</xdr:row>
      <xdr:rowOff>12497</xdr:rowOff>
    </xdr:to>
    <xdr:sp macro="" textlink="">
      <xdr:nvSpPr>
        <xdr:cNvPr id="657" name="円/楕円 656"/>
        <xdr:cNvSpPr/>
      </xdr:nvSpPr>
      <xdr:spPr>
        <a:xfrm>
          <a:off x="13652500" y="129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29024</xdr:rowOff>
    </xdr:from>
    <xdr:ext cx="534377" cy="259045"/>
    <xdr:sp macro="" textlink="">
      <xdr:nvSpPr>
        <xdr:cNvPr id="658" name="テキスト ボックス 657"/>
        <xdr:cNvSpPr txBox="1"/>
      </xdr:nvSpPr>
      <xdr:spPr>
        <a:xfrm>
          <a:off x="13436111" y="127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131724</xdr:rowOff>
    </xdr:from>
    <xdr:to>
      <xdr:col>18</xdr:col>
      <xdr:colOff>492125</xdr:colOff>
      <xdr:row>77</xdr:row>
      <xdr:rowOff>61874</xdr:rowOff>
    </xdr:to>
    <xdr:sp macro="" textlink="">
      <xdr:nvSpPr>
        <xdr:cNvPr id="659" name="円/楕円 658"/>
        <xdr:cNvSpPr/>
      </xdr:nvSpPr>
      <xdr:spPr>
        <a:xfrm>
          <a:off x="12763500" y="131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78402</xdr:rowOff>
    </xdr:from>
    <xdr:ext cx="469744" cy="259045"/>
    <xdr:sp macro="" textlink="">
      <xdr:nvSpPr>
        <xdr:cNvPr id="660" name="テキスト ボックス 659"/>
        <xdr:cNvSpPr txBox="1"/>
      </xdr:nvSpPr>
      <xdr:spPr>
        <a:xfrm>
          <a:off x="12579427" y="129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4" name="直線コネクタ 683"/>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5"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6" name="直線コネクタ 685"/>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7"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88" name="直線コネクタ 687"/>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85279</xdr:rowOff>
    </xdr:from>
    <xdr:to>
      <xdr:col>23</xdr:col>
      <xdr:colOff>517525</xdr:colOff>
      <xdr:row>94</xdr:row>
      <xdr:rowOff>100045</xdr:rowOff>
    </xdr:to>
    <xdr:cxnSp macro="">
      <xdr:nvCxnSpPr>
        <xdr:cNvPr id="689" name="直線コネクタ 688"/>
        <xdr:cNvCxnSpPr/>
      </xdr:nvCxnSpPr>
      <xdr:spPr>
        <a:xfrm>
          <a:off x="15481300" y="15858679"/>
          <a:ext cx="838200" cy="35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0"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1" name="フローチャート : 判断 690"/>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85279</xdr:rowOff>
    </xdr:from>
    <xdr:to>
      <xdr:col>22</xdr:col>
      <xdr:colOff>365125</xdr:colOff>
      <xdr:row>93</xdr:row>
      <xdr:rowOff>49502</xdr:rowOff>
    </xdr:to>
    <xdr:cxnSp macro="">
      <xdr:nvCxnSpPr>
        <xdr:cNvPr id="692" name="直線コネクタ 691"/>
        <xdr:cNvCxnSpPr/>
      </xdr:nvCxnSpPr>
      <xdr:spPr>
        <a:xfrm flipV="1">
          <a:off x="14592300" y="15858679"/>
          <a:ext cx="889000" cy="1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3" name="フローチャート : 判断 692"/>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4" name="テキスト ボックス 693"/>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49502</xdr:rowOff>
    </xdr:from>
    <xdr:to>
      <xdr:col>21</xdr:col>
      <xdr:colOff>161925</xdr:colOff>
      <xdr:row>94</xdr:row>
      <xdr:rowOff>112116</xdr:rowOff>
    </xdr:to>
    <xdr:cxnSp macro="">
      <xdr:nvCxnSpPr>
        <xdr:cNvPr id="695" name="直線コネクタ 694"/>
        <xdr:cNvCxnSpPr/>
      </xdr:nvCxnSpPr>
      <xdr:spPr>
        <a:xfrm flipV="1">
          <a:off x="13703300" y="15994352"/>
          <a:ext cx="889000" cy="2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6" name="フローチャート : 判断 695"/>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134269</xdr:rowOff>
    </xdr:from>
    <xdr:ext cx="534377" cy="259045"/>
    <xdr:sp macro="" textlink="">
      <xdr:nvSpPr>
        <xdr:cNvPr id="697" name="テキスト ボックス 696"/>
        <xdr:cNvSpPr txBox="1"/>
      </xdr:nvSpPr>
      <xdr:spPr>
        <a:xfrm>
          <a:off x="14325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60878</xdr:rowOff>
    </xdr:from>
    <xdr:to>
      <xdr:col>19</xdr:col>
      <xdr:colOff>644525</xdr:colOff>
      <xdr:row>94</xdr:row>
      <xdr:rowOff>112116</xdr:rowOff>
    </xdr:to>
    <xdr:cxnSp macro="">
      <xdr:nvCxnSpPr>
        <xdr:cNvPr id="698" name="直線コネクタ 697"/>
        <xdr:cNvCxnSpPr/>
      </xdr:nvCxnSpPr>
      <xdr:spPr>
        <a:xfrm>
          <a:off x="12814300" y="16177178"/>
          <a:ext cx="889000" cy="5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699" name="フローチャート : 判断 698"/>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700" name="テキスト ボックス 699"/>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1" name="フローチャート : 判断 700"/>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2" name="テキスト ボックス 701"/>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49245</xdr:rowOff>
    </xdr:from>
    <xdr:to>
      <xdr:col>23</xdr:col>
      <xdr:colOff>568325</xdr:colOff>
      <xdr:row>94</xdr:row>
      <xdr:rowOff>150845</xdr:rowOff>
    </xdr:to>
    <xdr:sp macro="" textlink="">
      <xdr:nvSpPr>
        <xdr:cNvPr id="708" name="円/楕円 707"/>
        <xdr:cNvSpPr/>
      </xdr:nvSpPr>
      <xdr:spPr>
        <a:xfrm>
          <a:off x="16268700" y="1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72122</xdr:rowOff>
    </xdr:from>
    <xdr:ext cx="599010" cy="259045"/>
    <xdr:sp macro="" textlink="">
      <xdr:nvSpPr>
        <xdr:cNvPr id="709" name="公債費該当値テキスト"/>
        <xdr:cNvSpPr txBox="1"/>
      </xdr:nvSpPr>
      <xdr:spPr>
        <a:xfrm>
          <a:off x="16370300" y="1601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105,204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34479</xdr:rowOff>
    </xdr:from>
    <xdr:to>
      <xdr:col>22</xdr:col>
      <xdr:colOff>415925</xdr:colOff>
      <xdr:row>92</xdr:row>
      <xdr:rowOff>136079</xdr:rowOff>
    </xdr:to>
    <xdr:sp macro="" textlink="">
      <xdr:nvSpPr>
        <xdr:cNvPr id="710" name="円/楕円 709"/>
        <xdr:cNvSpPr/>
      </xdr:nvSpPr>
      <xdr:spPr>
        <a:xfrm>
          <a:off x="15430500" y="158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152606</xdr:rowOff>
    </xdr:from>
    <xdr:ext cx="599010" cy="259045"/>
    <xdr:sp macro="" textlink="">
      <xdr:nvSpPr>
        <xdr:cNvPr id="711" name="テキスト ボックス 710"/>
        <xdr:cNvSpPr txBox="1"/>
      </xdr:nvSpPr>
      <xdr:spPr>
        <a:xfrm>
          <a:off x="15181794" y="1558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152,142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170152</xdr:rowOff>
    </xdr:from>
    <xdr:to>
      <xdr:col>21</xdr:col>
      <xdr:colOff>212725</xdr:colOff>
      <xdr:row>93</xdr:row>
      <xdr:rowOff>100302</xdr:rowOff>
    </xdr:to>
    <xdr:sp macro="" textlink="">
      <xdr:nvSpPr>
        <xdr:cNvPr id="712" name="円/楕円 711"/>
        <xdr:cNvSpPr/>
      </xdr:nvSpPr>
      <xdr:spPr>
        <a:xfrm>
          <a:off x="14541500" y="15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116829</xdr:rowOff>
    </xdr:from>
    <xdr:ext cx="599010" cy="259045"/>
    <xdr:sp macro="" textlink="">
      <xdr:nvSpPr>
        <xdr:cNvPr id="713" name="テキスト ボックス 712"/>
        <xdr:cNvSpPr txBox="1"/>
      </xdr:nvSpPr>
      <xdr:spPr>
        <a:xfrm>
          <a:off x="14292794" y="1571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134,337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61316</xdr:rowOff>
    </xdr:from>
    <xdr:to>
      <xdr:col>20</xdr:col>
      <xdr:colOff>9525</xdr:colOff>
      <xdr:row>94</xdr:row>
      <xdr:rowOff>162916</xdr:rowOff>
    </xdr:to>
    <xdr:sp macro="" textlink="">
      <xdr:nvSpPr>
        <xdr:cNvPr id="714" name="円/楕円 713"/>
        <xdr:cNvSpPr/>
      </xdr:nvSpPr>
      <xdr:spPr>
        <a:xfrm>
          <a:off x="13652500" y="161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7993</xdr:rowOff>
    </xdr:from>
    <xdr:ext cx="599010" cy="259045"/>
    <xdr:sp macro="" textlink="">
      <xdr:nvSpPr>
        <xdr:cNvPr id="715" name="テキスト ボックス 714"/>
        <xdr:cNvSpPr txBox="1"/>
      </xdr:nvSpPr>
      <xdr:spPr>
        <a:xfrm>
          <a:off x="13403794" y="1595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10078</xdr:rowOff>
    </xdr:from>
    <xdr:to>
      <xdr:col>18</xdr:col>
      <xdr:colOff>492125</xdr:colOff>
      <xdr:row>94</xdr:row>
      <xdr:rowOff>111678</xdr:rowOff>
    </xdr:to>
    <xdr:sp macro="" textlink="">
      <xdr:nvSpPr>
        <xdr:cNvPr id="716" name="円/楕円 715"/>
        <xdr:cNvSpPr/>
      </xdr:nvSpPr>
      <xdr:spPr>
        <a:xfrm>
          <a:off x="12763500" y="161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128205</xdr:rowOff>
    </xdr:from>
    <xdr:ext cx="599010" cy="259045"/>
    <xdr:sp macro="" textlink="">
      <xdr:nvSpPr>
        <xdr:cNvPr id="717" name="テキスト ボックス 716"/>
        <xdr:cNvSpPr txBox="1"/>
      </xdr:nvSpPr>
      <xdr:spPr>
        <a:xfrm>
          <a:off x="12514794" y="1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3" name="直線コネクタ 742"/>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6"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7" name="直線コネクタ 746"/>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49"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0" name="フローチャート : 判断 749"/>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2" name="フローチャート : 判断 751"/>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3" name="テキスト ボックス 752"/>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5" name="フローチャート : 判断 754"/>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6" name="テキスト ボックス 755"/>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58" name="フローチャート : 判断 757"/>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59" name="テキスト ボックス 758"/>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0" name="フローチャート : 判断 759"/>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1" name="テキスト ボックス 760"/>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7" name="円/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9" name="円/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0" name="テキスト ボックス 76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1" name="円/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2" name="テキスト ボックス 77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3" name="円/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4" name="テキスト ボックス 77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5" name="円/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6" name="テキスト ボックス 77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8" name="テキスト ボックス 79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0" name="直線コネクタ 79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7" name="フローチャート : 判断 80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09" name="フローチャート : 判断 808"/>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0" name="テキスト ボックス 809"/>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2" name="フローチャート :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3" name="テキスト ボックス 81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5" name="フローチャート :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6" name="テキスト ボックス 815"/>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7" name="フローチャート :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8" name="テキスト ボックス 817"/>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4" name="円/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6" name="円/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7" name="テキスト ボックス 82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8" name="円/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9" name="テキスト ボックス 828"/>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0" name="円/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1" name="テキスト ボックス 830"/>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2" name="円/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3" name="テキスト ボックス 832"/>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a:t>
          </a:r>
          <a:r>
            <a:rPr kumimoji="1" lang="en-US" altLang="ja-JP" sz="1100">
              <a:latin typeface="ＭＳ Ｐゴシック"/>
            </a:rPr>
            <a:t>.</a:t>
          </a:r>
          <a:r>
            <a:rPr kumimoji="1" lang="ja-JP" altLang="en-US" sz="1100">
              <a:latin typeface="ＭＳ Ｐゴシック"/>
            </a:rPr>
            <a:t>本町における類似団体での目的別歳出決算額の住民１人当たりのコストを分析すると、商工費・諸支出金・前年度繰上充用金は全国平均、県平均を下回り、土木費は全国平均は下回ったが県平均は上回る結果で、それ以外の費目は全国平均、県平均を上回る１人当たりのコストとなっている。</a:t>
          </a:r>
          <a:endParaRPr kumimoji="1" lang="en-US" altLang="ja-JP" sz="1100">
            <a:latin typeface="ＭＳ Ｐゴシック"/>
          </a:endParaRPr>
        </a:p>
        <a:p>
          <a:r>
            <a:rPr kumimoji="1" lang="ja-JP" altLang="en-US" sz="1100">
              <a:latin typeface="ＭＳ Ｐゴシック"/>
            </a:rPr>
            <a:t>　これについては、類似団体ではあるが、地形的要因や町の面積及び過疎化による人口減少などがコストとして割高となっている状況と考えられる。</a:t>
          </a:r>
          <a:endParaRPr kumimoji="1" lang="en-US" altLang="ja-JP" sz="1100">
            <a:latin typeface="ＭＳ Ｐゴシック"/>
          </a:endParaRPr>
        </a:p>
        <a:p>
          <a:r>
            <a:rPr kumimoji="1" lang="ja-JP" altLang="en-US" sz="1100">
              <a:latin typeface="ＭＳ Ｐゴシック"/>
            </a:rPr>
            <a:t>　類似団体内順位では各目的別費目においては、概ね中位を保つ決算状況となっているが、上記に挙げた要因の改善は非常に厳しい状況にあり今後も、住民１人あたりのコスト高となる状況が続くと考えられ、特に県でも取組み強化が進められている「人口減少対策」は本町でも急務な課題であり、各種計画と連動した財政運営を主軸に将来のビジョンを具現化し、魅力あるまちづくりに向けた取組みを推進していく必要がある。</a:t>
          </a:r>
          <a:endParaRPr kumimoji="1" lang="en-US" altLang="ja-JP" sz="1100">
            <a:latin typeface="ＭＳ Ｐゴシック"/>
          </a:endParaRPr>
        </a:p>
        <a:p>
          <a:r>
            <a:rPr kumimoji="1" lang="ja-JP" altLang="en-US" sz="1100">
              <a:latin typeface="ＭＳ Ｐゴシック"/>
            </a:rPr>
            <a:t>　また、そうした取組みを充実させるため、性質別における財政分析などを考慮し、弾力性のある財政構造の構築を進め、何時でも積極的な事業実施を推進させられる状況を整えていきたい。</a:t>
          </a:r>
          <a:endParaRPr kumimoji="1" lang="en-US" altLang="ja-JP" sz="1100">
            <a:latin typeface="ＭＳ Ｐゴシック"/>
          </a:endParaRPr>
        </a:p>
        <a:p>
          <a:r>
            <a:rPr kumimoji="1" lang="ja-JP" altLang="en-US" sz="1100">
              <a:latin typeface="ＭＳ Ｐゴシック"/>
            </a:rPr>
            <a:t>　</a:t>
          </a:r>
          <a:endParaRPr kumimoji="1" lang="en-US" altLang="ja-JP"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実質収支比率は標準財政規模に対する実質収支の割合をいうものだが、本町については実質収支額は毎年黒字となっている。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昨年度は</a:t>
          </a:r>
          <a:r>
            <a:rPr lang="ja-JP" altLang="ja-JP" sz="1100" b="0" i="0" baseline="0">
              <a:solidFill>
                <a:schemeClr val="dk1"/>
              </a:solidFill>
              <a:effectLst/>
              <a:latin typeface="+mn-lt"/>
              <a:ea typeface="+mn-ea"/>
              <a:cs typeface="+mn-cs"/>
            </a:rPr>
            <a:t>公債費抑制のため繰上償還などを積極的に行ったことで、単年度収支がマイナスとなり併せて実質収支額も例年と比べて低い水準に留まった</a:t>
          </a:r>
          <a:r>
            <a:rPr lang="ja-JP" altLang="en-US" sz="1100" b="0" i="0" baseline="0">
              <a:solidFill>
                <a:schemeClr val="dk1"/>
              </a:solidFill>
              <a:effectLst/>
              <a:latin typeface="+mn-lt"/>
              <a:ea typeface="+mn-ea"/>
              <a:cs typeface="+mn-cs"/>
            </a:rPr>
            <a:t>状況であったが、本年度は実質収支額が６．０６％、実質単年度収支が４．０８％のプラスとなり、良好な財政状況が確保できている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一般的に言われる３～５％程度が望ましいとされることから、</a:t>
          </a:r>
          <a:r>
            <a:rPr lang="ja-JP" altLang="en-US" sz="1100" b="0" i="0" baseline="0">
              <a:solidFill>
                <a:schemeClr val="dk1"/>
              </a:solidFill>
              <a:effectLst/>
              <a:latin typeface="+mn-lt"/>
              <a:ea typeface="+mn-ea"/>
              <a:cs typeface="+mn-cs"/>
            </a:rPr>
            <a:t>非常に安定している状況と考えている。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もこうした状況を確保し、歳入の主要財源である</a:t>
          </a:r>
          <a:r>
            <a:rPr lang="ja-JP" altLang="ja-JP" sz="1100" b="0" i="0" baseline="0">
              <a:solidFill>
                <a:schemeClr val="dk1"/>
              </a:solidFill>
              <a:effectLst/>
              <a:latin typeface="+mn-lt"/>
              <a:ea typeface="+mn-ea"/>
              <a:cs typeface="+mn-cs"/>
            </a:rPr>
            <a:t>普通交付税の</a:t>
          </a:r>
          <a:r>
            <a:rPr lang="ja-JP" altLang="en-US" sz="1100" b="0" i="0" baseline="0">
              <a:solidFill>
                <a:schemeClr val="dk1"/>
              </a:solidFill>
              <a:effectLst/>
              <a:latin typeface="+mn-lt"/>
              <a:ea typeface="+mn-ea"/>
              <a:cs typeface="+mn-cs"/>
            </a:rPr>
            <a:t>推移を注視しつつ</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町の</a:t>
          </a:r>
          <a:r>
            <a:rPr lang="ja-JP" altLang="ja-JP" sz="1100" b="0" i="0" baseline="0">
              <a:solidFill>
                <a:schemeClr val="dk1"/>
              </a:solidFill>
              <a:effectLst/>
              <a:latin typeface="+mn-lt"/>
              <a:ea typeface="+mn-ea"/>
              <a:cs typeface="+mn-cs"/>
            </a:rPr>
            <a:t>将来を見据えた財政運営に努めていきたい。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一般会計、すべての特別会計を含め全会計で黒字額となっている。</a:t>
          </a:r>
          <a:endParaRPr lang="ja-JP" altLang="ja-JP" sz="1400">
            <a:effectLst/>
          </a:endParaRPr>
        </a:p>
        <a:p>
          <a:pPr rtl="0"/>
          <a:r>
            <a:rPr lang="ja-JP" altLang="en-US" sz="1100" b="0" i="0" baseline="0">
              <a:solidFill>
                <a:schemeClr val="dk1"/>
              </a:solidFill>
              <a:effectLst/>
              <a:latin typeface="+mn-lt"/>
              <a:ea typeface="+mn-ea"/>
              <a:cs typeface="+mn-cs"/>
            </a:rPr>
            <a:t>　今後懸念される公共施設等の老朽化や人口減少を伴う高齢化対策など特別会計においては不安要素があることから、</a:t>
          </a:r>
          <a:r>
            <a:rPr lang="ja-JP" altLang="ja-JP" sz="1100" b="0" i="0" baseline="0">
              <a:solidFill>
                <a:schemeClr val="dk1"/>
              </a:solidFill>
              <a:effectLst/>
              <a:latin typeface="+mn-lt"/>
              <a:ea typeface="+mn-ea"/>
              <a:cs typeface="+mn-cs"/>
            </a:rPr>
            <a:t>地財の動向を注視すると伴に現在の町における財政健全化を維持するためにも、今後は財政規律の適正化など行財政改革の更なる推進と、それに伴う経常経費の削減や収入負担の適正化に努めていく必要がある。</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また、標準財政規模においては、一般財源である地方税の収入が停滞しており、併せて普通交付税の</a:t>
          </a:r>
          <a:r>
            <a:rPr lang="ja-JP" altLang="en-US" sz="1100" b="0" i="0" baseline="0">
              <a:solidFill>
                <a:schemeClr val="dk1"/>
              </a:solidFill>
              <a:effectLst/>
              <a:latin typeface="+mn-lt"/>
              <a:ea typeface="+mn-ea"/>
              <a:cs typeface="+mn-cs"/>
            </a:rPr>
            <a:t>推移に注意を払いつつ、適正な</a:t>
          </a:r>
          <a:r>
            <a:rPr lang="ja-JP" altLang="ja-JP" sz="1100" b="0" i="0" baseline="0">
              <a:solidFill>
                <a:schemeClr val="dk1"/>
              </a:solidFill>
              <a:effectLst/>
              <a:latin typeface="+mn-lt"/>
              <a:ea typeface="+mn-ea"/>
              <a:cs typeface="+mn-cs"/>
            </a:rPr>
            <a:t>財政規模</a:t>
          </a:r>
          <a:r>
            <a:rPr lang="ja-JP" altLang="en-US" sz="1100" b="0" i="0" baseline="0">
              <a:solidFill>
                <a:schemeClr val="dk1"/>
              </a:solidFill>
              <a:effectLst/>
              <a:latin typeface="+mn-lt"/>
              <a:ea typeface="+mn-ea"/>
              <a:cs typeface="+mn-cs"/>
            </a:rPr>
            <a:t>へと移行を進めて行く必要がある。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9386423</v>
      </c>
      <c r="BO4" s="409"/>
      <c r="BP4" s="409"/>
      <c r="BQ4" s="409"/>
      <c r="BR4" s="409"/>
      <c r="BS4" s="409"/>
      <c r="BT4" s="409"/>
      <c r="BU4" s="410"/>
      <c r="BV4" s="408">
        <v>10383840</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14.1</v>
      </c>
      <c r="CU4" s="586"/>
      <c r="CV4" s="586"/>
      <c r="CW4" s="586"/>
      <c r="CX4" s="586"/>
      <c r="CY4" s="586"/>
      <c r="CZ4" s="586"/>
      <c r="DA4" s="587"/>
      <c r="DB4" s="585">
        <v>8.1</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8440461</v>
      </c>
      <c r="BO5" s="414"/>
      <c r="BP5" s="414"/>
      <c r="BQ5" s="414"/>
      <c r="BR5" s="414"/>
      <c r="BS5" s="414"/>
      <c r="BT5" s="414"/>
      <c r="BU5" s="415"/>
      <c r="BV5" s="413">
        <v>9744898</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69.400000000000006</v>
      </c>
      <c r="CU5" s="384"/>
      <c r="CV5" s="384"/>
      <c r="CW5" s="384"/>
      <c r="CX5" s="384"/>
      <c r="CY5" s="384"/>
      <c r="CZ5" s="384"/>
      <c r="DA5" s="385"/>
      <c r="DB5" s="383">
        <v>74.400000000000006</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945962</v>
      </c>
      <c r="BO6" s="414"/>
      <c r="BP6" s="414"/>
      <c r="BQ6" s="414"/>
      <c r="BR6" s="414"/>
      <c r="BS6" s="414"/>
      <c r="BT6" s="414"/>
      <c r="BU6" s="415"/>
      <c r="BV6" s="413">
        <v>638942</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69.400000000000006</v>
      </c>
      <c r="CU6" s="560"/>
      <c r="CV6" s="560"/>
      <c r="CW6" s="560"/>
      <c r="CX6" s="560"/>
      <c r="CY6" s="560"/>
      <c r="CZ6" s="560"/>
      <c r="DA6" s="561"/>
      <c r="DB6" s="559">
        <v>74.400000000000006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15866</v>
      </c>
      <c r="BO7" s="414"/>
      <c r="BP7" s="414"/>
      <c r="BQ7" s="414"/>
      <c r="BR7" s="414"/>
      <c r="BS7" s="414"/>
      <c r="BT7" s="414"/>
      <c r="BU7" s="415"/>
      <c r="BV7" s="413">
        <v>102390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6581755</v>
      </c>
      <c r="CU7" s="414"/>
      <c r="CV7" s="414"/>
      <c r="CW7" s="414"/>
      <c r="CX7" s="414"/>
      <c r="CY7" s="414"/>
      <c r="CZ7" s="414"/>
      <c r="DA7" s="415"/>
      <c r="DB7" s="413">
        <v>6648232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930096</v>
      </c>
      <c r="BO8" s="414"/>
      <c r="BP8" s="414"/>
      <c r="BQ8" s="414"/>
      <c r="BR8" s="414"/>
      <c r="BS8" s="414"/>
      <c r="BT8" s="414"/>
      <c r="BU8" s="415"/>
      <c r="BV8" s="413">
        <v>536552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0.28000000000000003</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12669</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393544</v>
      </c>
      <c r="BO9" s="414"/>
      <c r="BP9" s="414"/>
      <c r="BQ9" s="414"/>
      <c r="BR9" s="414"/>
      <c r="BS9" s="414"/>
      <c r="BT9" s="414"/>
      <c r="BU9" s="415"/>
      <c r="BV9" s="413">
        <v>-404886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18.399999999999999</v>
      </c>
      <c r="CU9" s="384"/>
      <c r="CV9" s="384"/>
      <c r="CW9" s="384"/>
      <c r="CX9" s="384"/>
      <c r="CY9" s="384"/>
      <c r="CZ9" s="384"/>
      <c r="DA9" s="385"/>
      <c r="DB9" s="383">
        <v>26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14462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811</v>
      </c>
      <c r="BO10" s="414"/>
      <c r="BP10" s="414"/>
      <c r="BQ10" s="414"/>
      <c r="BR10" s="414"/>
      <c r="BS10" s="414"/>
      <c r="BT10" s="414"/>
      <c r="BU10" s="415"/>
      <c r="BV10" s="413">
        <v>100837</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108</v>
      </c>
      <c r="AV11" s="471"/>
      <c r="AW11" s="471"/>
      <c r="AX11" s="471"/>
      <c r="AY11" s="393" t="s">
        <v>109</v>
      </c>
      <c r="AZ11" s="394"/>
      <c r="BA11" s="394"/>
      <c r="BB11" s="394"/>
      <c r="BC11" s="394"/>
      <c r="BD11" s="394"/>
      <c r="BE11" s="394"/>
      <c r="BF11" s="394"/>
      <c r="BG11" s="394"/>
      <c r="BH11" s="394"/>
      <c r="BI11" s="394"/>
      <c r="BJ11" s="394"/>
      <c r="BK11" s="394"/>
      <c r="BL11" s="394"/>
      <c r="BM11" s="395"/>
      <c r="BN11" s="413">
        <v>643994</v>
      </c>
      <c r="BO11" s="414"/>
      <c r="BP11" s="414"/>
      <c r="BQ11" s="414"/>
      <c r="BR11" s="414"/>
      <c r="BS11" s="414"/>
      <c r="BT11" s="414"/>
      <c r="BU11" s="415"/>
      <c r="BV11" s="413">
        <v>1081563</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111</v>
      </c>
      <c r="CU11" s="523"/>
      <c r="CV11" s="523"/>
      <c r="CW11" s="523"/>
      <c r="CX11" s="523"/>
      <c r="CY11" s="523"/>
      <c r="CZ11" s="523"/>
      <c r="DA11" s="524"/>
      <c r="DB11" s="522" t="s">
        <v>111</v>
      </c>
      <c r="DC11" s="523"/>
      <c r="DD11" s="523"/>
      <c r="DE11" s="523"/>
      <c r="DF11" s="523"/>
      <c r="DG11" s="523"/>
      <c r="DH11" s="523"/>
      <c r="DI11" s="524"/>
      <c r="DJ11" s="137"/>
      <c r="DK11" s="137"/>
      <c r="DL11" s="137"/>
      <c r="DM11" s="137"/>
      <c r="DN11" s="137"/>
      <c r="DO11" s="137"/>
    </row>
    <row r="12" spans="1:119" ht="18.75" customHeight="1">
      <c r="A12" s="138"/>
      <c r="B12" s="525" t="s">
        <v>112</v>
      </c>
      <c r="C12" s="526"/>
      <c r="D12" s="526"/>
      <c r="E12" s="526"/>
      <c r="F12" s="526"/>
      <c r="G12" s="526"/>
      <c r="H12" s="526"/>
      <c r="I12" s="526"/>
      <c r="J12" s="526"/>
      <c r="K12" s="527"/>
      <c r="L12" s="534" t="s">
        <v>113</v>
      </c>
      <c r="M12" s="535"/>
      <c r="N12" s="535"/>
      <c r="O12" s="535"/>
      <c r="P12" s="535"/>
      <c r="Q12" s="536"/>
      <c r="R12" s="537">
        <v>13154</v>
      </c>
      <c r="S12" s="538"/>
      <c r="T12" s="538"/>
      <c r="U12" s="538"/>
      <c r="V12" s="539"/>
      <c r="W12" s="540" t="s">
        <v>1</v>
      </c>
      <c r="X12" s="471"/>
      <c r="Y12" s="471"/>
      <c r="Z12" s="471"/>
      <c r="AA12" s="471"/>
      <c r="AB12" s="541"/>
      <c r="AC12" s="470" t="s">
        <v>114</v>
      </c>
      <c r="AD12" s="471"/>
      <c r="AE12" s="471"/>
      <c r="AF12" s="471"/>
      <c r="AG12" s="541"/>
      <c r="AH12" s="470" t="s">
        <v>115</v>
      </c>
      <c r="AI12" s="471"/>
      <c r="AJ12" s="471"/>
      <c r="AK12" s="471"/>
      <c r="AL12" s="542"/>
      <c r="AM12" s="482" t="s">
        <v>116</v>
      </c>
      <c r="AN12" s="387"/>
      <c r="AO12" s="387"/>
      <c r="AP12" s="387"/>
      <c r="AQ12" s="387"/>
      <c r="AR12" s="387"/>
      <c r="AS12" s="387"/>
      <c r="AT12" s="388"/>
      <c r="AU12" s="470" t="s">
        <v>117</v>
      </c>
      <c r="AV12" s="471"/>
      <c r="AW12" s="471"/>
      <c r="AX12" s="471"/>
      <c r="AY12" s="393" t="s">
        <v>118</v>
      </c>
      <c r="AZ12" s="394"/>
      <c r="BA12" s="394"/>
      <c r="BB12" s="394"/>
      <c r="BC12" s="394"/>
      <c r="BD12" s="394"/>
      <c r="BE12" s="394"/>
      <c r="BF12" s="394"/>
      <c r="BG12" s="394"/>
      <c r="BH12" s="394"/>
      <c r="BI12" s="394"/>
      <c r="BJ12" s="394"/>
      <c r="BK12" s="394"/>
      <c r="BL12" s="394"/>
      <c r="BM12" s="395"/>
      <c r="BN12" s="413" t="s">
        <v>119</v>
      </c>
      <c r="BO12" s="414"/>
      <c r="BP12" s="414"/>
      <c r="BQ12" s="414"/>
      <c r="BR12" s="414"/>
      <c r="BS12" s="414"/>
      <c r="BT12" s="414"/>
      <c r="BU12" s="415"/>
      <c r="BV12" s="413" t="s">
        <v>119</v>
      </c>
      <c r="BW12" s="414"/>
      <c r="BX12" s="414"/>
      <c r="BY12" s="414"/>
      <c r="BZ12" s="414"/>
      <c r="CA12" s="414"/>
      <c r="CB12" s="414"/>
      <c r="CC12" s="415"/>
      <c r="CD12" s="422" t="s">
        <v>120</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121</v>
      </c>
      <c r="N13" s="512"/>
      <c r="O13" s="512"/>
      <c r="P13" s="512"/>
      <c r="Q13" s="513"/>
      <c r="R13" s="514">
        <v>13021</v>
      </c>
      <c r="S13" s="515"/>
      <c r="T13" s="515"/>
      <c r="U13" s="515"/>
      <c r="V13" s="516"/>
      <c r="W13" s="502" t="s">
        <v>122</v>
      </c>
      <c r="X13" s="426"/>
      <c r="Y13" s="426"/>
      <c r="Z13" s="426"/>
      <c r="AA13" s="426"/>
      <c r="AB13" s="427"/>
      <c r="AC13" s="389">
        <v>205</v>
      </c>
      <c r="AD13" s="390"/>
      <c r="AE13" s="390"/>
      <c r="AF13" s="390"/>
      <c r="AG13" s="391"/>
      <c r="AH13" s="389">
        <v>249</v>
      </c>
      <c r="AI13" s="390"/>
      <c r="AJ13" s="390"/>
      <c r="AK13" s="390"/>
      <c r="AL13" s="392"/>
      <c r="AM13" s="482" t="s">
        <v>123</v>
      </c>
      <c r="AN13" s="387"/>
      <c r="AO13" s="387"/>
      <c r="AP13" s="387"/>
      <c r="AQ13" s="387"/>
      <c r="AR13" s="387"/>
      <c r="AS13" s="387"/>
      <c r="AT13" s="388"/>
      <c r="AU13" s="470" t="s">
        <v>124</v>
      </c>
      <c r="AV13" s="471"/>
      <c r="AW13" s="471"/>
      <c r="AX13" s="471"/>
      <c r="AY13" s="393" t="s">
        <v>125</v>
      </c>
      <c r="AZ13" s="394"/>
      <c r="BA13" s="394"/>
      <c r="BB13" s="394"/>
      <c r="BC13" s="394"/>
      <c r="BD13" s="394"/>
      <c r="BE13" s="394"/>
      <c r="BF13" s="394"/>
      <c r="BG13" s="394"/>
      <c r="BH13" s="394"/>
      <c r="BI13" s="394"/>
      <c r="BJ13" s="394"/>
      <c r="BK13" s="394"/>
      <c r="BL13" s="394"/>
      <c r="BM13" s="395"/>
      <c r="BN13" s="413">
        <v>1038349</v>
      </c>
      <c r="BO13" s="414"/>
      <c r="BP13" s="414"/>
      <c r="BQ13" s="414"/>
      <c r="BR13" s="414"/>
      <c r="BS13" s="414"/>
      <c r="BT13" s="414"/>
      <c r="BU13" s="415"/>
      <c r="BV13" s="413">
        <v>777514</v>
      </c>
      <c r="BW13" s="414"/>
      <c r="BX13" s="414"/>
      <c r="BY13" s="414"/>
      <c r="BZ13" s="414"/>
      <c r="CA13" s="414"/>
      <c r="CB13" s="414"/>
      <c r="CC13" s="415"/>
      <c r="CD13" s="422" t="s">
        <v>126</v>
      </c>
      <c r="CE13" s="423"/>
      <c r="CF13" s="423"/>
      <c r="CG13" s="423"/>
      <c r="CH13" s="423"/>
      <c r="CI13" s="423"/>
      <c r="CJ13" s="423"/>
      <c r="CK13" s="423"/>
      <c r="CL13" s="423"/>
      <c r="CM13" s="423"/>
      <c r="CN13" s="423"/>
      <c r="CO13" s="423"/>
      <c r="CP13" s="423"/>
      <c r="CQ13" s="423"/>
      <c r="CR13" s="423"/>
      <c r="CS13" s="424"/>
      <c r="CT13" s="383">
        <v>3.5</v>
      </c>
      <c r="CU13" s="384"/>
      <c r="CV13" s="384"/>
      <c r="CW13" s="384"/>
      <c r="CX13" s="384"/>
      <c r="CY13" s="384"/>
      <c r="CZ13" s="384"/>
      <c r="DA13" s="385"/>
      <c r="DB13" s="383">
        <v>5.8</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127</v>
      </c>
      <c r="M14" s="543"/>
      <c r="N14" s="543"/>
      <c r="O14" s="543"/>
      <c r="P14" s="543"/>
      <c r="Q14" s="544"/>
      <c r="R14" s="514">
        <v>13590</v>
      </c>
      <c r="S14" s="515"/>
      <c r="T14" s="515"/>
      <c r="U14" s="515"/>
      <c r="V14" s="516"/>
      <c r="W14" s="517"/>
      <c r="X14" s="429"/>
      <c r="Y14" s="429"/>
      <c r="Z14" s="429"/>
      <c r="AA14" s="429"/>
      <c r="AB14" s="430"/>
      <c r="AC14" s="507">
        <v>3.3</v>
      </c>
      <c r="AD14" s="508"/>
      <c r="AE14" s="508"/>
      <c r="AF14" s="508"/>
      <c r="AG14" s="509"/>
      <c r="AH14" s="507">
        <v>3.4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128</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121</v>
      </c>
      <c r="N15" s="512"/>
      <c r="O15" s="512"/>
      <c r="P15" s="512"/>
      <c r="Q15" s="513"/>
      <c r="R15" s="514">
        <v>13467</v>
      </c>
      <c r="S15" s="515"/>
      <c r="T15" s="515"/>
      <c r="U15" s="515"/>
      <c r="V15" s="516"/>
      <c r="W15" s="502" t="s">
        <v>129</v>
      </c>
      <c r="X15" s="426"/>
      <c r="Y15" s="426"/>
      <c r="Z15" s="426"/>
      <c r="AA15" s="426"/>
      <c r="AB15" s="427"/>
      <c r="AC15" s="389">
        <v>2043</v>
      </c>
      <c r="AD15" s="390"/>
      <c r="AE15" s="390"/>
      <c r="AF15" s="390"/>
      <c r="AG15" s="391"/>
      <c r="AH15" s="389">
        <v>2560</v>
      </c>
      <c r="AI15" s="390"/>
      <c r="AJ15" s="390"/>
      <c r="AK15" s="390"/>
      <c r="AL15" s="392"/>
      <c r="AM15" s="482"/>
      <c r="AN15" s="387"/>
      <c r="AO15" s="387"/>
      <c r="AP15" s="387"/>
      <c r="AQ15" s="387"/>
      <c r="AR15" s="387"/>
      <c r="AS15" s="387"/>
      <c r="AT15" s="388"/>
      <c r="AU15" s="470"/>
      <c r="AV15" s="471"/>
      <c r="AW15" s="471"/>
      <c r="AX15" s="471"/>
      <c r="AY15" s="405" t="s">
        <v>130</v>
      </c>
      <c r="AZ15" s="406"/>
      <c r="BA15" s="406"/>
      <c r="BB15" s="406"/>
      <c r="BC15" s="406"/>
      <c r="BD15" s="406"/>
      <c r="BE15" s="406"/>
      <c r="BF15" s="406"/>
      <c r="BG15" s="406"/>
      <c r="BH15" s="406"/>
      <c r="BI15" s="406"/>
      <c r="BJ15" s="406"/>
      <c r="BK15" s="406"/>
      <c r="BL15" s="406"/>
      <c r="BM15" s="407"/>
      <c r="BN15" s="408">
        <v>1425473</v>
      </c>
      <c r="BO15" s="409"/>
      <c r="BP15" s="409"/>
      <c r="BQ15" s="409"/>
      <c r="BR15" s="409"/>
      <c r="BS15" s="409"/>
      <c r="BT15" s="409"/>
      <c r="BU15" s="410"/>
      <c r="BV15" s="408">
        <v>1389158</v>
      </c>
      <c r="BW15" s="409"/>
      <c r="BX15" s="409"/>
      <c r="BY15" s="409"/>
      <c r="BZ15" s="409"/>
      <c r="CA15" s="409"/>
      <c r="CB15" s="409"/>
      <c r="CC15" s="410"/>
      <c r="CD15" s="519" t="s">
        <v>131</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132</v>
      </c>
      <c r="M16" s="505"/>
      <c r="N16" s="505"/>
      <c r="O16" s="505"/>
      <c r="P16" s="505"/>
      <c r="Q16" s="506"/>
      <c r="R16" s="499" t="s">
        <v>133</v>
      </c>
      <c r="S16" s="500"/>
      <c r="T16" s="500"/>
      <c r="U16" s="500"/>
      <c r="V16" s="501"/>
      <c r="W16" s="517"/>
      <c r="X16" s="429"/>
      <c r="Y16" s="429"/>
      <c r="Z16" s="429"/>
      <c r="AA16" s="429"/>
      <c r="AB16" s="430"/>
      <c r="AC16" s="507">
        <v>32.6</v>
      </c>
      <c r="AD16" s="508"/>
      <c r="AE16" s="508"/>
      <c r="AF16" s="508"/>
      <c r="AG16" s="509"/>
      <c r="AH16" s="507">
        <v>35.200000000000003</v>
      </c>
      <c r="AI16" s="508"/>
      <c r="AJ16" s="508"/>
      <c r="AK16" s="508"/>
      <c r="AL16" s="510"/>
      <c r="AM16" s="482"/>
      <c r="AN16" s="387"/>
      <c r="AO16" s="387"/>
      <c r="AP16" s="387"/>
      <c r="AQ16" s="387"/>
      <c r="AR16" s="387"/>
      <c r="AS16" s="387"/>
      <c r="AT16" s="388"/>
      <c r="AU16" s="470"/>
      <c r="AV16" s="471"/>
      <c r="AW16" s="471"/>
      <c r="AX16" s="471"/>
      <c r="AY16" s="393" t="s">
        <v>134</v>
      </c>
      <c r="AZ16" s="394"/>
      <c r="BA16" s="394"/>
      <c r="BB16" s="394"/>
      <c r="BC16" s="394"/>
      <c r="BD16" s="394"/>
      <c r="BE16" s="394"/>
      <c r="BF16" s="394"/>
      <c r="BG16" s="394"/>
      <c r="BH16" s="394"/>
      <c r="BI16" s="394"/>
      <c r="BJ16" s="394"/>
      <c r="BK16" s="394"/>
      <c r="BL16" s="394"/>
      <c r="BM16" s="395"/>
      <c r="BN16" s="413">
        <v>5184214</v>
      </c>
      <c r="BO16" s="414"/>
      <c r="BP16" s="414"/>
      <c r="BQ16" s="414"/>
      <c r="BR16" s="414"/>
      <c r="BS16" s="414"/>
      <c r="BT16" s="414"/>
      <c r="BU16" s="415"/>
      <c r="BV16" s="413">
        <v>4964828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135</v>
      </c>
      <c r="N17" s="497"/>
      <c r="O17" s="497"/>
      <c r="P17" s="497"/>
      <c r="Q17" s="498"/>
      <c r="R17" s="499" t="s">
        <v>136</v>
      </c>
      <c r="S17" s="500"/>
      <c r="T17" s="500"/>
      <c r="U17" s="500"/>
      <c r="V17" s="501"/>
      <c r="W17" s="502" t="s">
        <v>137</v>
      </c>
      <c r="X17" s="426"/>
      <c r="Y17" s="426"/>
      <c r="Z17" s="426"/>
      <c r="AA17" s="426"/>
      <c r="AB17" s="427"/>
      <c r="AC17" s="389">
        <v>4017</v>
      </c>
      <c r="AD17" s="390"/>
      <c r="AE17" s="390"/>
      <c r="AF17" s="390"/>
      <c r="AG17" s="391"/>
      <c r="AH17" s="389">
        <v>4453</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1788675</v>
      </c>
      <c r="BO17" s="414"/>
      <c r="BP17" s="414"/>
      <c r="BQ17" s="414"/>
      <c r="BR17" s="414"/>
      <c r="BS17" s="414"/>
      <c r="BT17" s="414"/>
      <c r="BU17" s="415"/>
      <c r="BV17" s="413">
        <v>1765689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139</v>
      </c>
      <c r="C18" s="476"/>
      <c r="D18" s="476"/>
      <c r="E18" s="477"/>
      <c r="F18" s="477"/>
      <c r="G18" s="477"/>
      <c r="H18" s="477"/>
      <c r="I18" s="477"/>
      <c r="J18" s="477"/>
      <c r="K18" s="477"/>
      <c r="L18" s="478">
        <v>301.98</v>
      </c>
      <c r="M18" s="478"/>
      <c r="N18" s="478"/>
      <c r="O18" s="478"/>
      <c r="P18" s="478"/>
      <c r="Q18" s="478"/>
      <c r="R18" s="479"/>
      <c r="S18" s="479"/>
      <c r="T18" s="479"/>
      <c r="U18" s="479"/>
      <c r="V18" s="480"/>
      <c r="W18" s="494"/>
      <c r="X18" s="495"/>
      <c r="Y18" s="495"/>
      <c r="Z18" s="495"/>
      <c r="AA18" s="495"/>
      <c r="AB18" s="503"/>
      <c r="AC18" s="377">
        <v>64.099999999999994</v>
      </c>
      <c r="AD18" s="378"/>
      <c r="AE18" s="378"/>
      <c r="AF18" s="378"/>
      <c r="AG18" s="481"/>
      <c r="AH18" s="377">
        <v>61.2</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4386920</v>
      </c>
      <c r="BO18" s="414"/>
      <c r="BP18" s="414"/>
      <c r="BQ18" s="414"/>
      <c r="BR18" s="414"/>
      <c r="BS18" s="414"/>
      <c r="BT18" s="414"/>
      <c r="BU18" s="415"/>
      <c r="BV18" s="413">
        <v>4698657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141</v>
      </c>
      <c r="C19" s="476"/>
      <c r="D19" s="476"/>
      <c r="E19" s="477"/>
      <c r="F19" s="477"/>
      <c r="G19" s="477"/>
      <c r="H19" s="477"/>
      <c r="I19" s="477"/>
      <c r="J19" s="477"/>
      <c r="K19" s="477"/>
      <c r="L19" s="483">
        <v>42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7378394</v>
      </c>
      <c r="BO19" s="414"/>
      <c r="BP19" s="414"/>
      <c r="BQ19" s="414"/>
      <c r="BR19" s="414"/>
      <c r="BS19" s="414"/>
      <c r="BT19" s="414"/>
      <c r="BU19" s="415"/>
      <c r="BV19" s="413">
        <v>7849831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143</v>
      </c>
      <c r="C20" s="476"/>
      <c r="D20" s="476"/>
      <c r="E20" s="477"/>
      <c r="F20" s="477"/>
      <c r="G20" s="477"/>
      <c r="H20" s="477"/>
      <c r="I20" s="477"/>
      <c r="J20" s="477"/>
      <c r="K20" s="477"/>
      <c r="L20" s="483">
        <v>5211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4638103</v>
      </c>
      <c r="BO23" s="414"/>
      <c r="BP23" s="414"/>
      <c r="BQ23" s="414"/>
      <c r="BR23" s="414"/>
      <c r="BS23" s="414"/>
      <c r="BT23" s="414"/>
      <c r="BU23" s="415"/>
      <c r="BV23" s="413">
        <v>5752718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152</v>
      </c>
      <c r="F24" s="387"/>
      <c r="G24" s="387"/>
      <c r="H24" s="387"/>
      <c r="I24" s="387"/>
      <c r="J24" s="387"/>
      <c r="K24" s="388"/>
      <c r="L24" s="389">
        <v>1</v>
      </c>
      <c r="M24" s="390"/>
      <c r="N24" s="390"/>
      <c r="O24" s="390"/>
      <c r="P24" s="391"/>
      <c r="Q24" s="389">
        <v>6910</v>
      </c>
      <c r="R24" s="390"/>
      <c r="S24" s="390"/>
      <c r="T24" s="390"/>
      <c r="U24" s="390"/>
      <c r="V24" s="391"/>
      <c r="W24" s="455"/>
      <c r="X24" s="446"/>
      <c r="Y24" s="447"/>
      <c r="Z24" s="386" t="s">
        <v>153</v>
      </c>
      <c r="AA24" s="387"/>
      <c r="AB24" s="387"/>
      <c r="AC24" s="387"/>
      <c r="AD24" s="387"/>
      <c r="AE24" s="387"/>
      <c r="AF24" s="387"/>
      <c r="AG24" s="388"/>
      <c r="AH24" s="389">
        <v>173</v>
      </c>
      <c r="AI24" s="390"/>
      <c r="AJ24" s="390"/>
      <c r="AK24" s="390"/>
      <c r="AL24" s="391"/>
      <c r="AM24" s="389">
        <v>532667</v>
      </c>
      <c r="AN24" s="390"/>
      <c r="AO24" s="390"/>
      <c r="AP24" s="390"/>
      <c r="AQ24" s="390"/>
      <c r="AR24" s="391"/>
      <c r="AS24" s="389">
        <v>3079</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2353455</v>
      </c>
      <c r="BO24" s="414"/>
      <c r="BP24" s="414"/>
      <c r="BQ24" s="414"/>
      <c r="BR24" s="414"/>
      <c r="BS24" s="414"/>
      <c r="BT24" s="414"/>
      <c r="BU24" s="415"/>
      <c r="BV24" s="413">
        <v>2722996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155</v>
      </c>
      <c r="F25" s="387"/>
      <c r="G25" s="387"/>
      <c r="H25" s="387"/>
      <c r="I25" s="387"/>
      <c r="J25" s="387"/>
      <c r="K25" s="388"/>
      <c r="L25" s="389">
        <v>1</v>
      </c>
      <c r="M25" s="390"/>
      <c r="N25" s="390"/>
      <c r="O25" s="390"/>
      <c r="P25" s="391"/>
      <c r="Q25" s="389">
        <v>5640</v>
      </c>
      <c r="R25" s="390"/>
      <c r="S25" s="390"/>
      <c r="T25" s="390"/>
      <c r="U25" s="390"/>
      <c r="V25" s="391"/>
      <c r="W25" s="455"/>
      <c r="X25" s="446"/>
      <c r="Y25" s="447"/>
      <c r="Z25" s="386" t="s">
        <v>156</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70978</v>
      </c>
      <c r="BO25" s="409"/>
      <c r="BP25" s="409"/>
      <c r="BQ25" s="409"/>
      <c r="BR25" s="409"/>
      <c r="BS25" s="409"/>
      <c r="BT25" s="409"/>
      <c r="BU25" s="410"/>
      <c r="BV25" s="408">
        <v>88858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158</v>
      </c>
      <c r="F26" s="387"/>
      <c r="G26" s="387"/>
      <c r="H26" s="387"/>
      <c r="I26" s="387"/>
      <c r="J26" s="387"/>
      <c r="K26" s="388"/>
      <c r="L26" s="389">
        <v>1</v>
      </c>
      <c r="M26" s="390"/>
      <c r="N26" s="390"/>
      <c r="O26" s="390"/>
      <c r="P26" s="391"/>
      <c r="Q26" s="389">
        <v>5170</v>
      </c>
      <c r="R26" s="390"/>
      <c r="S26" s="390"/>
      <c r="T26" s="390"/>
      <c r="U26" s="390"/>
      <c r="V26" s="391"/>
      <c r="W26" s="455"/>
      <c r="X26" s="446"/>
      <c r="Y26" s="447"/>
      <c r="Z26" s="386" t="s">
        <v>159</v>
      </c>
      <c r="AA26" s="468"/>
      <c r="AB26" s="468"/>
      <c r="AC26" s="468"/>
      <c r="AD26" s="468"/>
      <c r="AE26" s="468"/>
      <c r="AF26" s="468"/>
      <c r="AG26" s="469"/>
      <c r="AH26" s="389">
        <v>9</v>
      </c>
      <c r="AI26" s="390"/>
      <c r="AJ26" s="390"/>
      <c r="AK26" s="390"/>
      <c r="AL26" s="391"/>
      <c r="AM26" s="389">
        <v>23877</v>
      </c>
      <c r="AN26" s="390"/>
      <c r="AO26" s="390"/>
      <c r="AP26" s="390"/>
      <c r="AQ26" s="390"/>
      <c r="AR26" s="391"/>
      <c r="AS26" s="389">
        <v>2653</v>
      </c>
      <c r="AT26" s="390"/>
      <c r="AU26" s="390"/>
      <c r="AV26" s="390"/>
      <c r="AW26" s="390"/>
      <c r="AX26" s="392"/>
      <c r="AY26" s="422" t="s">
        <v>160</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161</v>
      </c>
      <c r="F27" s="387"/>
      <c r="G27" s="387"/>
      <c r="H27" s="387"/>
      <c r="I27" s="387"/>
      <c r="J27" s="387"/>
      <c r="K27" s="388"/>
      <c r="L27" s="389">
        <v>1</v>
      </c>
      <c r="M27" s="390"/>
      <c r="N27" s="390"/>
      <c r="O27" s="390"/>
      <c r="P27" s="391"/>
      <c r="Q27" s="389">
        <v>2180</v>
      </c>
      <c r="R27" s="390"/>
      <c r="S27" s="390"/>
      <c r="T27" s="390"/>
      <c r="U27" s="390"/>
      <c r="V27" s="391"/>
      <c r="W27" s="455"/>
      <c r="X27" s="446"/>
      <c r="Y27" s="447"/>
      <c r="Z27" s="386" t="s">
        <v>162</v>
      </c>
      <c r="AA27" s="387"/>
      <c r="AB27" s="387"/>
      <c r="AC27" s="387"/>
      <c r="AD27" s="387"/>
      <c r="AE27" s="387"/>
      <c r="AF27" s="387"/>
      <c r="AG27" s="388"/>
      <c r="AH27" s="389" t="s">
        <v>119</v>
      </c>
      <c r="AI27" s="390"/>
      <c r="AJ27" s="390"/>
      <c r="AK27" s="390"/>
      <c r="AL27" s="391"/>
      <c r="AM27" s="389" t="s">
        <v>119</v>
      </c>
      <c r="AN27" s="390"/>
      <c r="AO27" s="390"/>
      <c r="AP27" s="390"/>
      <c r="AQ27" s="390"/>
      <c r="AR27" s="391"/>
      <c r="AS27" s="389" t="s">
        <v>119</v>
      </c>
      <c r="AT27" s="390"/>
      <c r="AU27" s="390"/>
      <c r="AV27" s="390"/>
      <c r="AW27" s="390"/>
      <c r="AX27" s="392"/>
      <c r="AY27" s="419" t="s">
        <v>163</v>
      </c>
      <c r="AZ27" s="420"/>
      <c r="BA27" s="420"/>
      <c r="BB27" s="420"/>
      <c r="BC27" s="420"/>
      <c r="BD27" s="420"/>
      <c r="BE27" s="420"/>
      <c r="BF27" s="420"/>
      <c r="BG27" s="420"/>
      <c r="BH27" s="420"/>
      <c r="BI27" s="420"/>
      <c r="BJ27" s="420"/>
      <c r="BK27" s="420"/>
      <c r="BL27" s="420"/>
      <c r="BM27" s="421"/>
      <c r="BN27" s="416">
        <v>311474</v>
      </c>
      <c r="BO27" s="417"/>
      <c r="BP27" s="417"/>
      <c r="BQ27" s="417"/>
      <c r="BR27" s="417"/>
      <c r="BS27" s="417"/>
      <c r="BT27" s="417"/>
      <c r="BU27" s="418"/>
      <c r="BV27" s="416">
        <v>311347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164</v>
      </c>
      <c r="F28" s="387"/>
      <c r="G28" s="387"/>
      <c r="H28" s="387"/>
      <c r="I28" s="387"/>
      <c r="J28" s="387"/>
      <c r="K28" s="388"/>
      <c r="L28" s="389">
        <v>1</v>
      </c>
      <c r="M28" s="390"/>
      <c r="N28" s="390"/>
      <c r="O28" s="390"/>
      <c r="P28" s="391"/>
      <c r="Q28" s="389">
        <v>1740</v>
      </c>
      <c r="R28" s="390"/>
      <c r="S28" s="390"/>
      <c r="T28" s="390"/>
      <c r="U28" s="390"/>
      <c r="V28" s="391"/>
      <c r="W28" s="455"/>
      <c r="X28" s="446"/>
      <c r="Y28" s="447"/>
      <c r="Z28" s="386" t="s">
        <v>165</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166</v>
      </c>
      <c r="AZ28" s="397"/>
      <c r="BA28" s="397"/>
      <c r="BB28" s="398"/>
      <c r="BC28" s="405" t="s">
        <v>167</v>
      </c>
      <c r="BD28" s="406"/>
      <c r="BE28" s="406"/>
      <c r="BF28" s="406"/>
      <c r="BG28" s="406"/>
      <c r="BH28" s="406"/>
      <c r="BI28" s="406"/>
      <c r="BJ28" s="406"/>
      <c r="BK28" s="406"/>
      <c r="BL28" s="406"/>
      <c r="BM28" s="407"/>
      <c r="BN28" s="408">
        <v>1668687</v>
      </c>
      <c r="BO28" s="409"/>
      <c r="BP28" s="409"/>
      <c r="BQ28" s="409"/>
      <c r="BR28" s="409"/>
      <c r="BS28" s="409"/>
      <c r="BT28" s="409"/>
      <c r="BU28" s="410"/>
      <c r="BV28" s="408">
        <v>1667876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168</v>
      </c>
      <c r="F29" s="387"/>
      <c r="G29" s="387"/>
      <c r="H29" s="387"/>
      <c r="I29" s="387"/>
      <c r="J29" s="387"/>
      <c r="K29" s="388"/>
      <c r="L29" s="389">
        <v>12</v>
      </c>
      <c r="M29" s="390"/>
      <c r="N29" s="390"/>
      <c r="O29" s="390"/>
      <c r="P29" s="391"/>
      <c r="Q29" s="389">
        <v>1560</v>
      </c>
      <c r="R29" s="390"/>
      <c r="S29" s="390"/>
      <c r="T29" s="390"/>
      <c r="U29" s="390"/>
      <c r="V29" s="391"/>
      <c r="W29" s="456"/>
      <c r="X29" s="457"/>
      <c r="Y29" s="458"/>
      <c r="Z29" s="386" t="s">
        <v>169</v>
      </c>
      <c r="AA29" s="387"/>
      <c r="AB29" s="387"/>
      <c r="AC29" s="387"/>
      <c r="AD29" s="387"/>
      <c r="AE29" s="387"/>
      <c r="AF29" s="387"/>
      <c r="AG29" s="388"/>
      <c r="AH29" s="389">
        <v>173</v>
      </c>
      <c r="AI29" s="390"/>
      <c r="AJ29" s="390"/>
      <c r="AK29" s="390"/>
      <c r="AL29" s="391"/>
      <c r="AM29" s="389">
        <v>532667</v>
      </c>
      <c r="AN29" s="390"/>
      <c r="AO29" s="390"/>
      <c r="AP29" s="390"/>
      <c r="AQ29" s="390"/>
      <c r="AR29" s="391"/>
      <c r="AS29" s="389">
        <v>3079</v>
      </c>
      <c r="AT29" s="390"/>
      <c r="AU29" s="390"/>
      <c r="AV29" s="390"/>
      <c r="AW29" s="390"/>
      <c r="AX29" s="392"/>
      <c r="AY29" s="399"/>
      <c r="AZ29" s="400"/>
      <c r="BA29" s="400"/>
      <c r="BB29" s="401"/>
      <c r="BC29" s="393" t="s">
        <v>170</v>
      </c>
      <c r="BD29" s="394"/>
      <c r="BE29" s="394"/>
      <c r="BF29" s="394"/>
      <c r="BG29" s="394"/>
      <c r="BH29" s="394"/>
      <c r="BI29" s="394"/>
      <c r="BJ29" s="394"/>
      <c r="BK29" s="394"/>
      <c r="BL29" s="394"/>
      <c r="BM29" s="395"/>
      <c r="BN29" s="413">
        <v>998365</v>
      </c>
      <c r="BO29" s="414"/>
      <c r="BP29" s="414"/>
      <c r="BQ29" s="414"/>
      <c r="BR29" s="414"/>
      <c r="BS29" s="414"/>
      <c r="BT29" s="414"/>
      <c r="BU29" s="415"/>
      <c r="BV29" s="413">
        <v>997622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171</v>
      </c>
      <c r="X30" s="466"/>
      <c r="Y30" s="466"/>
      <c r="Z30" s="466"/>
      <c r="AA30" s="466"/>
      <c r="AB30" s="466"/>
      <c r="AC30" s="466"/>
      <c r="AD30" s="466"/>
      <c r="AE30" s="466"/>
      <c r="AF30" s="466"/>
      <c r="AG30" s="467"/>
      <c r="AH30" s="377">
        <v>94.2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172</v>
      </c>
      <c r="BD30" s="381"/>
      <c r="BE30" s="381"/>
      <c r="BF30" s="381"/>
      <c r="BG30" s="381"/>
      <c r="BH30" s="381"/>
      <c r="BI30" s="381"/>
      <c r="BJ30" s="381"/>
      <c r="BK30" s="381"/>
      <c r="BL30" s="381"/>
      <c r="BM30" s="382"/>
      <c r="BN30" s="416">
        <v>2957506</v>
      </c>
      <c r="BO30" s="417"/>
      <c r="BP30" s="417"/>
      <c r="BQ30" s="417"/>
      <c r="BR30" s="417"/>
      <c r="BS30" s="417"/>
      <c r="BT30" s="417"/>
      <c r="BU30" s="418"/>
      <c r="BV30" s="416">
        <v>2973992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179</v>
      </c>
      <c r="D33" s="376"/>
      <c r="E33" s="375" t="s">
        <v>180</v>
      </c>
      <c r="F33" s="375"/>
      <c r="G33" s="375"/>
      <c r="H33" s="375"/>
      <c r="I33" s="375"/>
      <c r="J33" s="375"/>
      <c r="K33" s="375"/>
      <c r="L33" s="375"/>
      <c r="M33" s="375"/>
      <c r="N33" s="375"/>
      <c r="O33" s="375"/>
      <c r="P33" s="375"/>
      <c r="Q33" s="375"/>
      <c r="R33" s="375"/>
      <c r="S33" s="375"/>
      <c r="T33" s="167"/>
      <c r="U33" s="376" t="s">
        <v>179</v>
      </c>
      <c r="V33" s="376"/>
      <c r="W33" s="375" t="s">
        <v>180</v>
      </c>
      <c r="X33" s="375"/>
      <c r="Y33" s="375"/>
      <c r="Z33" s="375"/>
      <c r="AA33" s="375"/>
      <c r="AB33" s="375"/>
      <c r="AC33" s="375"/>
      <c r="AD33" s="375"/>
      <c r="AE33" s="375"/>
      <c r="AF33" s="375"/>
      <c r="AG33" s="375"/>
      <c r="AH33" s="375"/>
      <c r="AI33" s="375"/>
      <c r="AJ33" s="375"/>
      <c r="AK33" s="375"/>
      <c r="AL33" s="167"/>
      <c r="AM33" s="376" t="s">
        <v>179</v>
      </c>
      <c r="AN33" s="376"/>
      <c r="AO33" s="375" t="s">
        <v>180</v>
      </c>
      <c r="AP33" s="375"/>
      <c r="AQ33" s="375"/>
      <c r="AR33" s="375"/>
      <c r="AS33" s="375"/>
      <c r="AT33" s="375"/>
      <c r="AU33" s="375"/>
      <c r="AV33" s="375"/>
      <c r="AW33" s="375"/>
      <c r="AX33" s="375"/>
      <c r="AY33" s="375"/>
      <c r="AZ33" s="375"/>
      <c r="BA33" s="375"/>
      <c r="BB33" s="375"/>
      <c r="BC33" s="375"/>
      <c r="BD33" s="168"/>
      <c r="BE33" s="375" t="s">
        <v>181</v>
      </c>
      <c r="BF33" s="375"/>
      <c r="BG33" s="375" t="s">
        <v>182</v>
      </c>
      <c r="BH33" s="375"/>
      <c r="BI33" s="375"/>
      <c r="BJ33" s="375"/>
      <c r="BK33" s="375"/>
      <c r="BL33" s="375"/>
      <c r="BM33" s="375"/>
      <c r="BN33" s="375"/>
      <c r="BO33" s="375"/>
      <c r="BP33" s="375"/>
      <c r="BQ33" s="375"/>
      <c r="BR33" s="375"/>
      <c r="BS33" s="375"/>
      <c r="BT33" s="375"/>
      <c r="BU33" s="375"/>
      <c r="BV33" s="168"/>
      <c r="BW33" s="376" t="s">
        <v>181</v>
      </c>
      <c r="BX33" s="376"/>
      <c r="BY33" s="375" t="s">
        <v>183</v>
      </c>
      <c r="BZ33" s="375"/>
      <c r="CA33" s="375"/>
      <c r="CB33" s="375"/>
      <c r="CC33" s="375"/>
      <c r="CD33" s="375"/>
      <c r="CE33" s="375"/>
      <c r="CF33" s="375"/>
      <c r="CG33" s="375"/>
      <c r="CH33" s="375"/>
      <c r="CI33" s="375"/>
      <c r="CJ33" s="375"/>
      <c r="CK33" s="375"/>
      <c r="CL33" s="375"/>
      <c r="CM33" s="375"/>
      <c r="CN33" s="167"/>
      <c r="CO33" s="376" t="s">
        <v>179</v>
      </c>
      <c r="CP33" s="376"/>
      <c r="CQ33" s="375" t="s">
        <v>184</v>
      </c>
      <c r="CR33" s="375"/>
      <c r="CS33" s="375"/>
      <c r="CT33" s="375"/>
      <c r="CU33" s="375"/>
      <c r="CV33" s="375"/>
      <c r="CW33" s="375"/>
      <c r="CX33" s="375"/>
      <c r="CY33" s="375"/>
      <c r="CZ33" s="375"/>
      <c r="DA33" s="375"/>
      <c r="DB33" s="375"/>
      <c r="DC33" s="375"/>
      <c r="DD33" s="375"/>
      <c r="DE33" s="375"/>
      <c r="DF33" s="167"/>
      <c r="DG33" s="375" t="s">
        <v>185</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峡南広域行政組合（一般会計）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青少年自然の里特別会計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農業集落排水事業等特別会計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峡南広域行政組合（峡南ふるさと市町村圏特別会計）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IF('各会計、関係団体の財政状況及び健全化判断比率'!B34="","",'各会計、関係団体の財政状況及び健全化判断比率'!B34)</f>
        <v>下水道事業特別会計</v>
      </c>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峡南広域行政組合（介護保険特別会計）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介護サービス事業特別会計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IF('各会計、関係団体の財政状況及び健全化判断比率'!B35="","",'各会計、関係団体の財政状況及び健全化判断比率'!B35)</f>
        <v>下部奥の湯温泉事業特別会計</v>
      </c>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峡南衛生組合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身延町早川町国民健康保険病院一部事務組合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山梨県市町村総合事務組合(一般会計)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山梨県市町村総合事務組合(電子化事業及び会館管理・研修事業特別会計)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山梨県市町村総合事務組合(一般廃棄物最終処分場特別会計)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山梨県市町村総合事務組合(交通災害共済事業特別会計)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山梨県後期高齢者医療広域連合(一般会計)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532</v>
      </c>
      <c r="D34" s="1181"/>
      <c r="E34" s="1182"/>
      <c r="F34" s="32">
        <v>14.75</v>
      </c>
      <c r="G34" s="33">
        <v>12.15</v>
      </c>
      <c r="H34" s="33">
        <v>13.96</v>
      </c>
      <c r="I34" s="33">
        <v>8.07</v>
      </c>
      <c r="J34" s="34">
        <v>14.13</v>
      </c>
      <c r="K34" s="22"/>
      <c r="L34" s="22"/>
      <c r="M34" s="22"/>
      <c r="N34" s="22"/>
      <c r="O34" s="22"/>
      <c r="P34" s="22"/>
    </row>
    <row r="35" spans="1:16" ht="39" customHeight="1">
      <c r="A35" s="22"/>
      <c r="B35" s="35"/>
      <c r="C35" s="1175" t="s">
        <v>533</v>
      </c>
      <c r="D35" s="1176"/>
      <c r="E35" s="1177"/>
      <c r="F35" s="36">
        <v>1.05</v>
      </c>
      <c r="G35" s="37">
        <v>2.19</v>
      </c>
      <c r="H35" s="37">
        <v>2.23</v>
      </c>
      <c r="I35" s="37">
        <v>2.2599999999999998</v>
      </c>
      <c r="J35" s="38">
        <v>2.62</v>
      </c>
      <c r="K35" s="22"/>
      <c r="L35" s="22"/>
      <c r="M35" s="22"/>
      <c r="N35" s="22"/>
      <c r="O35" s="22"/>
      <c r="P35" s="22"/>
    </row>
    <row r="36" spans="1:16" ht="39" customHeight="1">
      <c r="A36" s="22"/>
      <c r="B36" s="35"/>
      <c r="C36" s="1175" t="s">
        <v>534</v>
      </c>
      <c r="D36" s="1176"/>
      <c r="E36" s="1177"/>
      <c r="F36" s="36">
        <v>0.32</v>
      </c>
      <c r="G36" s="37">
        <v>1.06</v>
      </c>
      <c r="H36" s="37">
        <v>1.03</v>
      </c>
      <c r="I36" s="37">
        <v>1.03</v>
      </c>
      <c r="J36" s="38">
        <v>1.1299999999999999</v>
      </c>
      <c r="K36" s="22"/>
      <c r="L36" s="22"/>
      <c r="M36" s="22"/>
      <c r="N36" s="22"/>
      <c r="O36" s="22"/>
      <c r="P36" s="22"/>
    </row>
    <row r="37" spans="1:16" ht="39" customHeight="1">
      <c r="A37" s="22"/>
      <c r="B37" s="35"/>
      <c r="C37" s="1175" t="s">
        <v>535</v>
      </c>
      <c r="D37" s="1176"/>
      <c r="E37" s="1177"/>
      <c r="F37" s="36">
        <v>0.01</v>
      </c>
      <c r="G37" s="37">
        <v>0</v>
      </c>
      <c r="H37" s="37">
        <v>0.02</v>
      </c>
      <c r="I37" s="37">
        <v>0.06</v>
      </c>
      <c r="J37" s="38">
        <v>7.0000000000000007E-2</v>
      </c>
      <c r="K37" s="22"/>
      <c r="L37" s="22"/>
      <c r="M37" s="22"/>
      <c r="N37" s="22"/>
      <c r="O37" s="22"/>
      <c r="P37" s="22"/>
    </row>
    <row r="38" spans="1:16" ht="39" customHeight="1">
      <c r="A38" s="22"/>
      <c r="B38" s="35"/>
      <c r="C38" s="1175" t="s">
        <v>536</v>
      </c>
      <c r="D38" s="1176"/>
      <c r="E38" s="1177"/>
      <c r="F38" s="36">
        <v>0</v>
      </c>
      <c r="G38" s="37">
        <v>0.01</v>
      </c>
      <c r="H38" s="37">
        <v>0.01</v>
      </c>
      <c r="I38" s="37">
        <v>0.03</v>
      </c>
      <c r="J38" s="38">
        <v>0.03</v>
      </c>
      <c r="K38" s="22"/>
      <c r="L38" s="22"/>
      <c r="M38" s="22"/>
      <c r="N38" s="22"/>
      <c r="O38" s="22"/>
      <c r="P38" s="22"/>
    </row>
    <row r="39" spans="1:16" ht="39" customHeight="1">
      <c r="A39" s="22"/>
      <c r="B39" s="35"/>
      <c r="C39" s="1175" t="s">
        <v>537</v>
      </c>
      <c r="D39" s="1176"/>
      <c r="E39" s="1177"/>
      <c r="F39" s="36">
        <v>0</v>
      </c>
      <c r="G39" s="37">
        <v>0</v>
      </c>
      <c r="H39" s="37">
        <v>0.01</v>
      </c>
      <c r="I39" s="37">
        <v>0</v>
      </c>
      <c r="J39" s="38">
        <v>0</v>
      </c>
      <c r="K39" s="22"/>
      <c r="L39" s="22"/>
      <c r="M39" s="22"/>
      <c r="N39" s="22"/>
      <c r="O39" s="22"/>
      <c r="P39" s="22"/>
    </row>
    <row r="40" spans="1:16" ht="39" customHeight="1">
      <c r="A40" s="22"/>
      <c r="B40" s="35"/>
      <c r="C40" s="1175" t="s">
        <v>538</v>
      </c>
      <c r="D40" s="1176"/>
      <c r="E40" s="1177"/>
      <c r="F40" s="36">
        <v>0.01</v>
      </c>
      <c r="G40" s="37">
        <v>0</v>
      </c>
      <c r="H40" s="37">
        <v>0</v>
      </c>
      <c r="I40" s="37">
        <v>0</v>
      </c>
      <c r="J40" s="38">
        <v>0</v>
      </c>
      <c r="K40" s="22"/>
      <c r="L40" s="22"/>
      <c r="M40" s="22"/>
      <c r="N40" s="22"/>
      <c r="O40" s="22"/>
      <c r="P40" s="22"/>
    </row>
    <row r="41" spans="1:16" ht="39" customHeight="1">
      <c r="A41" s="22"/>
      <c r="B41" s="35"/>
      <c r="C41" s="1175" t="s">
        <v>539</v>
      </c>
      <c r="D41" s="1176"/>
      <c r="E41" s="1177"/>
      <c r="F41" s="36">
        <v>0</v>
      </c>
      <c r="G41" s="37">
        <v>0</v>
      </c>
      <c r="H41" s="37">
        <v>0</v>
      </c>
      <c r="I41" s="37">
        <v>0</v>
      </c>
      <c r="J41" s="38">
        <v>0</v>
      </c>
      <c r="K41" s="22"/>
      <c r="L41" s="22"/>
      <c r="M41" s="22"/>
      <c r="N41" s="22"/>
      <c r="O41" s="22"/>
      <c r="P41" s="22"/>
    </row>
    <row r="42" spans="1:16" ht="39" customHeight="1">
      <c r="A42" s="22"/>
      <c r="B42" s="39"/>
      <c r="C42" s="1175" t="s">
        <v>540</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541</v>
      </c>
      <c r="D43" s="1179"/>
      <c r="E43" s="1180"/>
      <c r="F43" s="41">
        <v>0</v>
      </c>
      <c r="G43" s="42">
        <v>0</v>
      </c>
      <c r="H43" s="42">
        <v>0</v>
      </c>
      <c r="I43" s="42">
        <v>1.53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10</v>
      </c>
      <c r="C45" s="1192"/>
      <c r="D45" s="58"/>
      <c r="E45" s="1197" t="s">
        <v>11</v>
      </c>
      <c r="F45" s="1197"/>
      <c r="G45" s="1197"/>
      <c r="H45" s="1197"/>
      <c r="I45" s="1197"/>
      <c r="J45" s="1198"/>
      <c r="K45" s="59">
        <v>1393</v>
      </c>
      <c r="L45" s="60">
        <v>1174</v>
      </c>
      <c r="M45" s="60">
        <v>1117</v>
      </c>
      <c r="N45" s="60">
        <v>986</v>
      </c>
      <c r="O45" s="61">
        <v>740</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436</v>
      </c>
      <c r="L48" s="64">
        <v>431</v>
      </c>
      <c r="M48" s="64">
        <v>486</v>
      </c>
      <c r="N48" s="64">
        <v>521</v>
      </c>
      <c r="O48" s="65">
        <v>476</v>
      </c>
      <c r="P48" s="48"/>
      <c r="Q48" s="48"/>
      <c r="R48" s="48"/>
      <c r="S48" s="48"/>
      <c r="T48" s="48"/>
      <c r="U48" s="48"/>
    </row>
    <row r="49" spans="1:21" ht="30.75" customHeight="1">
      <c r="A49" s="48"/>
      <c r="B49" s="1193"/>
      <c r="C49" s="1194"/>
      <c r="D49" s="62"/>
      <c r="E49" s="1185" t="s">
        <v>15</v>
      </c>
      <c r="F49" s="1185"/>
      <c r="G49" s="1185"/>
      <c r="H49" s="1185"/>
      <c r="I49" s="1185"/>
      <c r="J49" s="1186"/>
      <c r="K49" s="63">
        <v>74</v>
      </c>
      <c r="L49" s="64">
        <v>77</v>
      </c>
      <c r="M49" s="64">
        <v>77</v>
      </c>
      <c r="N49" s="64">
        <v>56</v>
      </c>
      <c r="O49" s="65">
        <v>35</v>
      </c>
      <c r="P49" s="48"/>
      <c r="Q49" s="48"/>
      <c r="R49" s="48"/>
      <c r="S49" s="48"/>
      <c r="T49" s="48"/>
      <c r="U49" s="48"/>
    </row>
    <row r="50" spans="1:21" ht="30.75" customHeight="1">
      <c r="A50" s="48"/>
      <c r="B50" s="1193"/>
      <c r="C50" s="1194"/>
      <c r="D50" s="62"/>
      <c r="E50" s="1185" t="s">
        <v>16</v>
      </c>
      <c r="F50" s="1185"/>
      <c r="G50" s="1185"/>
      <c r="H50" s="1185"/>
      <c r="I50" s="1185"/>
      <c r="J50" s="1186"/>
      <c r="K50" s="63" t="s">
        <v>487</v>
      </c>
      <c r="L50" s="64" t="s">
        <v>487</v>
      </c>
      <c r="M50" s="64" t="s">
        <v>487</v>
      </c>
      <c r="N50" s="64" t="s">
        <v>487</v>
      </c>
      <c r="O50" s="65" t="s">
        <v>487</v>
      </c>
      <c r="P50" s="48"/>
      <c r="Q50" s="48"/>
      <c r="R50" s="48"/>
      <c r="S50" s="48"/>
      <c r="T50" s="48"/>
      <c r="U50" s="48"/>
    </row>
    <row r="51" spans="1:21" ht="30.75" customHeight="1">
      <c r="A51" s="48"/>
      <c r="B51" s="1195"/>
      <c r="C51" s="1196"/>
      <c r="D51" s="66"/>
      <c r="E51" s="1185" t="s">
        <v>17</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c r="A52" s="48"/>
      <c r="B52" s="1183" t="s">
        <v>18</v>
      </c>
      <c r="C52" s="1184"/>
      <c r="D52" s="66"/>
      <c r="E52" s="1185" t="s">
        <v>19</v>
      </c>
      <c r="F52" s="1185"/>
      <c r="G52" s="1185"/>
      <c r="H52" s="1185"/>
      <c r="I52" s="1185"/>
      <c r="J52" s="1186"/>
      <c r="K52" s="63">
        <v>1342</v>
      </c>
      <c r="L52" s="64">
        <v>1301</v>
      </c>
      <c r="M52" s="64">
        <v>1329</v>
      </c>
      <c r="N52" s="64">
        <v>1342</v>
      </c>
      <c r="O52" s="65">
        <v>1254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561</v>
      </c>
      <c r="L53" s="69">
        <v>381</v>
      </c>
      <c r="M53" s="69">
        <v>351</v>
      </c>
      <c r="N53" s="69">
        <v>221</v>
      </c>
      <c r="O53" s="70">
        <v>-3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527</v>
      </c>
      <c r="J40" s="79" t="s">
        <v>528</v>
      </c>
      <c r="K40" s="79" t="s">
        <v>529</v>
      </c>
      <c r="L40" s="79" t="s">
        <v>530</v>
      </c>
      <c r="M40" s="80" t="s">
        <v>531</v>
      </c>
    </row>
    <row r="41" spans="2:13" ht="27.75" customHeight="1">
      <c r="B41" s="1211" t="s">
        <v>23</v>
      </c>
      <c r="C41" s="1212"/>
      <c r="D41" s="81"/>
      <c r="E41" s="1213" t="s">
        <v>24</v>
      </c>
      <c r="F41" s="1213"/>
      <c r="G41" s="1213"/>
      <c r="H41" s="1214"/>
      <c r="I41" s="82">
        <v>9014</v>
      </c>
      <c r="J41" s="83">
        <v>8159</v>
      </c>
      <c r="K41" s="83">
        <v>6972</v>
      </c>
      <c r="L41" s="83">
        <v>5753</v>
      </c>
      <c r="M41" s="84">
        <v>4638</v>
      </c>
    </row>
    <row r="42" spans="2:13" ht="27.75" customHeight="1">
      <c r="B42" s="1201"/>
      <c r="C42" s="1202"/>
      <c r="D42" s="85"/>
      <c r="E42" s="1205" t="s">
        <v>25</v>
      </c>
      <c r="F42" s="1205"/>
      <c r="G42" s="1205"/>
      <c r="H42" s="1206"/>
      <c r="I42" s="86">
        <v>72</v>
      </c>
      <c r="J42" s="87">
        <v>64</v>
      </c>
      <c r="K42" s="87">
        <v>57</v>
      </c>
      <c r="L42" s="87">
        <v>89</v>
      </c>
      <c r="M42" s="88">
        <v>71</v>
      </c>
    </row>
    <row r="43" spans="2:13" ht="27.75" customHeight="1">
      <c r="B43" s="1201"/>
      <c r="C43" s="1202"/>
      <c r="D43" s="85"/>
      <c r="E43" s="1205" t="s">
        <v>26</v>
      </c>
      <c r="F43" s="1205"/>
      <c r="G43" s="1205"/>
      <c r="H43" s="1206"/>
      <c r="I43" s="86">
        <v>5566</v>
      </c>
      <c r="J43" s="87">
        <v>5464</v>
      </c>
      <c r="K43" s="87">
        <v>5376</v>
      </c>
      <c r="L43" s="87">
        <v>5621</v>
      </c>
      <c r="M43" s="88">
        <v>5030</v>
      </c>
    </row>
    <row r="44" spans="2:13" ht="27.75" customHeight="1">
      <c r="B44" s="1201"/>
      <c r="C44" s="1202"/>
      <c r="D44" s="85"/>
      <c r="E44" s="1205" t="s">
        <v>27</v>
      </c>
      <c r="F44" s="1205"/>
      <c r="G44" s="1205"/>
      <c r="H44" s="1206"/>
      <c r="I44" s="86">
        <v>717</v>
      </c>
      <c r="J44" s="87">
        <v>654</v>
      </c>
      <c r="K44" s="87">
        <v>590</v>
      </c>
      <c r="L44" s="87">
        <v>617</v>
      </c>
      <c r="M44" s="88">
        <v>567</v>
      </c>
    </row>
    <row r="45" spans="2:13" ht="27.75" customHeight="1">
      <c r="B45" s="1201"/>
      <c r="C45" s="1202"/>
      <c r="D45" s="85"/>
      <c r="E45" s="1205" t="s">
        <v>28</v>
      </c>
      <c r="F45" s="1205"/>
      <c r="G45" s="1205"/>
      <c r="H45" s="1206"/>
      <c r="I45" s="86">
        <v>2493</v>
      </c>
      <c r="J45" s="87">
        <v>2537</v>
      </c>
      <c r="K45" s="87">
        <v>2464</v>
      </c>
      <c r="L45" s="87">
        <v>2441</v>
      </c>
      <c r="M45" s="88">
        <v>2480</v>
      </c>
    </row>
    <row r="46" spans="2:13" ht="27.75" customHeight="1">
      <c r="B46" s="1201"/>
      <c r="C46" s="1202"/>
      <c r="D46" s="85"/>
      <c r="E46" s="1205" t="s">
        <v>29</v>
      </c>
      <c r="F46" s="1205"/>
      <c r="G46" s="1205"/>
      <c r="H46" s="1206"/>
      <c r="I46" s="86" t="s">
        <v>487</v>
      </c>
      <c r="J46" s="87" t="s">
        <v>487</v>
      </c>
      <c r="K46" s="87" t="s">
        <v>487</v>
      </c>
      <c r="L46" s="87" t="s">
        <v>487</v>
      </c>
      <c r="M46" s="88" t="s">
        <v>487</v>
      </c>
    </row>
    <row r="47" spans="2:13" ht="27.75" customHeight="1">
      <c r="B47" s="1201"/>
      <c r="C47" s="1202"/>
      <c r="D47" s="85"/>
      <c r="E47" s="1205" t="s">
        <v>30</v>
      </c>
      <c r="F47" s="1205"/>
      <c r="G47" s="1205"/>
      <c r="H47" s="1206"/>
      <c r="I47" s="86" t="s">
        <v>487</v>
      </c>
      <c r="J47" s="87" t="s">
        <v>487</v>
      </c>
      <c r="K47" s="87" t="s">
        <v>487</v>
      </c>
      <c r="L47" s="87" t="s">
        <v>487</v>
      </c>
      <c r="M47" s="88" t="s">
        <v>487</v>
      </c>
    </row>
    <row r="48" spans="2:13" ht="27.75" customHeight="1">
      <c r="B48" s="1203"/>
      <c r="C48" s="1204"/>
      <c r="D48" s="85"/>
      <c r="E48" s="1205" t="s">
        <v>31</v>
      </c>
      <c r="F48" s="1205"/>
      <c r="G48" s="1205"/>
      <c r="H48" s="1206"/>
      <c r="I48" s="86" t="s">
        <v>487</v>
      </c>
      <c r="J48" s="87" t="s">
        <v>487</v>
      </c>
      <c r="K48" s="87" t="s">
        <v>487</v>
      </c>
      <c r="L48" s="87" t="s">
        <v>487</v>
      </c>
      <c r="M48" s="88" t="s">
        <v>487</v>
      </c>
    </row>
    <row r="49" spans="2:13" ht="27.75" customHeight="1">
      <c r="B49" s="1199" t="s">
        <v>32</v>
      </c>
      <c r="C49" s="1200"/>
      <c r="D49" s="89"/>
      <c r="E49" s="1205" t="s">
        <v>33</v>
      </c>
      <c r="F49" s="1205"/>
      <c r="G49" s="1205"/>
      <c r="H49" s="1206"/>
      <c r="I49" s="86">
        <v>4461</v>
      </c>
      <c r="J49" s="87">
        <v>5121</v>
      </c>
      <c r="K49" s="87">
        <v>5209</v>
      </c>
      <c r="L49" s="87">
        <v>5549</v>
      </c>
      <c r="M49" s="88">
        <v>5497</v>
      </c>
    </row>
    <row r="50" spans="2:13" ht="27.75" customHeight="1">
      <c r="B50" s="1201"/>
      <c r="C50" s="1202"/>
      <c r="D50" s="85"/>
      <c r="E50" s="1205" t="s">
        <v>34</v>
      </c>
      <c r="F50" s="1205"/>
      <c r="G50" s="1205"/>
      <c r="H50" s="1206"/>
      <c r="I50" s="86">
        <v>456</v>
      </c>
      <c r="J50" s="87">
        <v>429</v>
      </c>
      <c r="K50" s="87">
        <v>401</v>
      </c>
      <c r="L50" s="87">
        <v>355</v>
      </c>
      <c r="M50" s="88">
        <v>302</v>
      </c>
    </row>
    <row r="51" spans="2:13" ht="27.75" customHeight="1">
      <c r="B51" s="1203"/>
      <c r="C51" s="1204"/>
      <c r="D51" s="85"/>
      <c r="E51" s="1205" t="s">
        <v>35</v>
      </c>
      <c r="F51" s="1205"/>
      <c r="G51" s="1205"/>
      <c r="H51" s="1206"/>
      <c r="I51" s="86">
        <v>11507</v>
      </c>
      <c r="J51" s="87">
        <v>11348</v>
      </c>
      <c r="K51" s="87">
        <v>10731</v>
      </c>
      <c r="L51" s="87">
        <v>10768</v>
      </c>
      <c r="M51" s="88">
        <v>10133</v>
      </c>
    </row>
    <row r="52" spans="2:13" ht="27.75" customHeight="1" thickBot="1">
      <c r="B52" s="1207" t="s">
        <v>20</v>
      </c>
      <c r="C52" s="1208"/>
      <c r="D52" s="90"/>
      <c r="E52" s="1209" t="s">
        <v>36</v>
      </c>
      <c r="F52" s="1209"/>
      <c r="G52" s="1209"/>
      <c r="H52" s="1210"/>
      <c r="I52" s="91">
        <v>1437</v>
      </c>
      <c r="J52" s="92">
        <v>-21</v>
      </c>
      <c r="K52" s="92">
        <v>-883</v>
      </c>
      <c r="L52" s="92">
        <v>-2152</v>
      </c>
      <c r="M52" s="93">
        <v>-3147</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566</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566</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565</v>
      </c>
      <c r="C41" s="246"/>
      <c r="D41" s="246"/>
      <c r="E41" s="246"/>
      <c r="F41" s="246"/>
      <c r="G41" s="246"/>
      <c r="H41" s="246"/>
      <c r="I41" s="246"/>
      <c r="J41" s="246"/>
      <c r="K41" s="246"/>
      <c r="L41" s="246"/>
      <c r="M41" s="246"/>
      <c r="N41" s="246"/>
      <c r="O41" s="246"/>
      <c r="P41" s="247"/>
    </row>
    <row r="42" spans="2:17" ht="13.5">
      <c r="B42" s="248"/>
      <c r="C42" s="244"/>
      <c r="D42" s="244"/>
      <c r="E42" s="244"/>
      <c r="F42" s="244"/>
      <c r="G42" s="353" t="s">
        <v>561</v>
      </c>
      <c r="I42" s="352"/>
      <c r="J42" s="352"/>
      <c r="K42" s="352"/>
      <c r="L42" s="244"/>
      <c r="M42" s="244"/>
      <c r="N42" s="244"/>
      <c r="O42" s="244"/>
    </row>
    <row r="43" spans="2:17" ht="13.5">
      <c r="B43" s="248"/>
      <c r="C43" s="244"/>
      <c r="D43" s="244"/>
      <c r="E43" s="244"/>
      <c r="F43" s="244"/>
      <c r="G43" s="1251"/>
      <c r="H43" s="1228"/>
      <c r="I43" s="1228"/>
      <c r="J43" s="1228"/>
      <c r="K43" s="1228"/>
      <c r="L43" s="1228"/>
      <c r="M43" s="1228"/>
      <c r="N43" s="1228"/>
      <c r="O43" s="1229"/>
    </row>
    <row r="44" spans="2:17" ht="13.5">
      <c r="B44" s="248"/>
      <c r="C44" s="244"/>
      <c r="D44" s="244"/>
      <c r="E44" s="244"/>
      <c r="F44" s="244"/>
      <c r="G44" s="1230"/>
      <c r="H44" s="1231"/>
      <c r="I44" s="1231"/>
      <c r="J44" s="1231"/>
      <c r="K44" s="1231"/>
      <c r="L44" s="1231"/>
      <c r="M44" s="1231"/>
      <c r="N44" s="1231"/>
      <c r="O44" s="1232"/>
    </row>
    <row r="45" spans="2:17" ht="13.5">
      <c r="B45" s="248"/>
      <c r="C45" s="244"/>
      <c r="D45" s="244"/>
      <c r="E45" s="244"/>
      <c r="F45" s="244"/>
      <c r="G45" s="1230"/>
      <c r="H45" s="1231"/>
      <c r="I45" s="1231"/>
      <c r="J45" s="1231"/>
      <c r="K45" s="1231"/>
      <c r="L45" s="1231"/>
      <c r="M45" s="1231"/>
      <c r="N45" s="1231"/>
      <c r="O45" s="1232"/>
    </row>
    <row r="46" spans="2:17" ht="13.5">
      <c r="B46" s="248"/>
      <c r="C46" s="244"/>
      <c r="D46" s="244"/>
      <c r="E46" s="244"/>
      <c r="F46" s="244"/>
      <c r="G46" s="1230"/>
      <c r="H46" s="1231"/>
      <c r="I46" s="1231"/>
      <c r="J46" s="1231"/>
      <c r="K46" s="1231"/>
      <c r="L46" s="1231"/>
      <c r="M46" s="1231"/>
      <c r="N46" s="1231"/>
      <c r="O46" s="1232"/>
    </row>
    <row r="47" spans="2:17" ht="13.5">
      <c r="B47" s="248"/>
      <c r="C47" s="244"/>
      <c r="D47" s="244"/>
      <c r="E47" s="244"/>
      <c r="F47" s="244"/>
      <c r="G47" s="1233"/>
      <c r="H47" s="1234"/>
      <c r="I47" s="1234"/>
      <c r="J47" s="1234"/>
      <c r="K47" s="1234"/>
      <c r="L47" s="1234"/>
      <c r="M47" s="1234"/>
      <c r="N47" s="1234"/>
      <c r="O47" s="1235"/>
    </row>
    <row r="48" spans="2:17" ht="13.5">
      <c r="B48" s="248"/>
      <c r="C48" s="244"/>
      <c r="D48" s="244"/>
      <c r="E48" s="244"/>
      <c r="F48" s="244"/>
      <c r="G48" s="244"/>
      <c r="H48" s="363"/>
      <c r="I48" s="363"/>
      <c r="J48" s="363"/>
    </row>
    <row r="49" spans="1:17" ht="13.5">
      <c r="B49" s="248"/>
      <c r="C49" s="244"/>
      <c r="D49" s="244"/>
      <c r="E49" s="244"/>
      <c r="F49" s="244"/>
      <c r="G49" s="243" t="s">
        <v>564</v>
      </c>
    </row>
    <row r="50" spans="1:17" ht="13.5">
      <c r="B50" s="248"/>
      <c r="C50" s="244"/>
      <c r="D50" s="244"/>
      <c r="E50" s="244"/>
      <c r="F50" s="244"/>
      <c r="G50" s="1236"/>
      <c r="H50" s="1237"/>
      <c r="I50" s="1237"/>
      <c r="J50" s="1238"/>
      <c r="K50" s="345" t="s">
        <v>527</v>
      </c>
      <c r="L50" s="345" t="s">
        <v>528</v>
      </c>
      <c r="M50" s="345" t="s">
        <v>529</v>
      </c>
      <c r="N50" s="345" t="s">
        <v>530</v>
      </c>
      <c r="O50" s="345" t="s">
        <v>531</v>
      </c>
    </row>
    <row r="51" spans="1:17" ht="13.5">
      <c r="B51" s="248"/>
      <c r="C51" s="244"/>
      <c r="D51" s="244"/>
      <c r="E51" s="244"/>
      <c r="F51" s="244"/>
      <c r="G51" s="1239" t="s">
        <v>559</v>
      </c>
      <c r="H51" s="1240"/>
      <c r="I51" s="1245" t="s">
        <v>557</v>
      </c>
      <c r="J51" s="1245"/>
      <c r="K51" s="1249"/>
      <c r="L51" s="1249"/>
      <c r="M51" s="1249"/>
      <c r="N51" s="1249"/>
      <c r="O51" s="1249"/>
    </row>
    <row r="52" spans="1:17" ht="13.5">
      <c r="B52" s="248"/>
      <c r="C52" s="244"/>
      <c r="D52" s="244"/>
      <c r="E52" s="244"/>
      <c r="F52" s="244"/>
      <c r="G52" s="1241"/>
      <c r="H52" s="1242"/>
      <c r="I52" s="1246"/>
      <c r="J52" s="1246"/>
      <c r="K52" s="1215"/>
      <c r="L52" s="1215"/>
      <c r="M52" s="1215"/>
      <c r="N52" s="1215"/>
      <c r="O52" s="1215"/>
    </row>
    <row r="53" spans="1:17" ht="13.5">
      <c r="A53" s="355"/>
      <c r="B53" s="248"/>
      <c r="C53" s="244"/>
      <c r="D53" s="244"/>
      <c r="E53" s="244"/>
      <c r="F53" s="244"/>
      <c r="G53" s="1241"/>
      <c r="H53" s="1242"/>
      <c r="I53" s="1225" t="s">
        <v>563</v>
      </c>
      <c r="J53" s="1225"/>
      <c r="K53" s="1250"/>
      <c r="L53" s="1250"/>
      <c r="M53" s="1250"/>
      <c r="N53" s="1250"/>
      <c r="O53" s="1250"/>
    </row>
    <row r="54" spans="1:17" ht="13.5">
      <c r="A54" s="355"/>
      <c r="B54" s="248"/>
      <c r="C54" s="244"/>
      <c r="D54" s="244"/>
      <c r="E54" s="244"/>
      <c r="F54" s="244"/>
      <c r="G54" s="1243"/>
      <c r="H54" s="1244"/>
      <c r="I54" s="1225"/>
      <c r="J54" s="1225"/>
      <c r="K54" s="1248"/>
      <c r="L54" s="1248"/>
      <c r="M54" s="1248"/>
      <c r="N54" s="1248"/>
      <c r="O54" s="1248"/>
    </row>
    <row r="55" spans="1:17" ht="13.5">
      <c r="A55" s="355"/>
      <c r="B55" s="248"/>
      <c r="C55" s="244"/>
      <c r="D55" s="244"/>
      <c r="E55" s="244"/>
      <c r="F55" s="244"/>
      <c r="G55" s="1219" t="s">
        <v>558</v>
      </c>
      <c r="H55" s="1220"/>
      <c r="I55" s="1225" t="s">
        <v>557</v>
      </c>
      <c r="J55" s="1225"/>
      <c r="K55" s="1249"/>
      <c r="L55" s="1249"/>
      <c r="M55" s="1249"/>
      <c r="N55" s="1249"/>
      <c r="O55" s="1249"/>
    </row>
    <row r="56" spans="1:17" ht="13.5">
      <c r="A56" s="355"/>
      <c r="B56" s="248"/>
      <c r="C56" s="244"/>
      <c r="D56" s="244"/>
      <c r="E56" s="244"/>
      <c r="F56" s="244"/>
      <c r="G56" s="1221"/>
      <c r="H56" s="1222"/>
      <c r="I56" s="1225"/>
      <c r="J56" s="1225"/>
      <c r="K56" s="1215"/>
      <c r="L56" s="1215"/>
      <c r="M56" s="1215"/>
      <c r="N56" s="1215"/>
      <c r="O56" s="1215"/>
    </row>
    <row r="57" spans="1:17" s="355" customFormat="1" ht="13.5">
      <c r="B57" s="356"/>
      <c r="C57" s="352"/>
      <c r="D57" s="352"/>
      <c r="E57" s="352"/>
      <c r="F57" s="352"/>
      <c r="G57" s="1221"/>
      <c r="H57" s="1222"/>
      <c r="I57" s="1217" t="s">
        <v>563</v>
      </c>
      <c r="J57" s="1217"/>
      <c r="K57" s="1250"/>
      <c r="L57" s="1250"/>
      <c r="M57" s="1250"/>
      <c r="N57" s="1250"/>
      <c r="O57" s="1250"/>
      <c r="P57" s="361"/>
      <c r="Q57" s="356"/>
    </row>
    <row r="58" spans="1:17" s="355" customFormat="1" ht="13.5">
      <c r="A58" s="243"/>
      <c r="B58" s="356"/>
      <c r="C58" s="352"/>
      <c r="D58" s="352"/>
      <c r="E58" s="352"/>
      <c r="F58" s="352"/>
      <c r="G58" s="1223"/>
      <c r="H58" s="1224"/>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562</v>
      </c>
      <c r="C63" s="244"/>
      <c r="D63" s="244"/>
      <c r="E63" s="244"/>
      <c r="F63" s="244"/>
      <c r="G63" s="244"/>
      <c r="H63" s="244"/>
      <c r="I63" s="244"/>
      <c r="J63" s="244"/>
      <c r="K63" s="244"/>
      <c r="L63" s="244"/>
      <c r="M63" s="244"/>
      <c r="N63" s="244"/>
      <c r="O63" s="244"/>
    </row>
    <row r="64" spans="1:17" ht="13.5">
      <c r="B64" s="248"/>
      <c r="C64" s="244"/>
      <c r="D64" s="244"/>
      <c r="E64" s="244"/>
      <c r="F64" s="244"/>
      <c r="G64" s="353" t="s">
        <v>561</v>
      </c>
      <c r="I64" s="352"/>
      <c r="J64" s="352"/>
      <c r="K64" s="352"/>
      <c r="L64" s="244"/>
      <c r="M64" s="244"/>
      <c r="N64" s="244"/>
      <c r="O64" s="244"/>
    </row>
    <row r="65" spans="2:30" ht="13.5">
      <c r="B65" s="248"/>
      <c r="C65" s="244"/>
      <c r="D65" s="244"/>
      <c r="E65" s="244"/>
      <c r="F65" s="244"/>
      <c r="G65" s="1227" t="s">
        <v>567</v>
      </c>
      <c r="H65" s="1228"/>
      <c r="I65" s="1228"/>
      <c r="J65" s="1228"/>
      <c r="K65" s="1228"/>
      <c r="L65" s="1228"/>
      <c r="M65" s="1228"/>
      <c r="N65" s="1228"/>
      <c r="O65" s="1229"/>
    </row>
    <row r="66" spans="2:30" ht="13.5">
      <c r="B66" s="248"/>
      <c r="C66" s="244"/>
      <c r="D66" s="244"/>
      <c r="E66" s="244"/>
      <c r="F66" s="244"/>
      <c r="G66" s="1230"/>
      <c r="H66" s="1231"/>
      <c r="I66" s="1231"/>
      <c r="J66" s="1231"/>
      <c r="K66" s="1231"/>
      <c r="L66" s="1231"/>
      <c r="M66" s="1231"/>
      <c r="N66" s="1231"/>
      <c r="O66" s="1232"/>
    </row>
    <row r="67" spans="2:30" ht="13.5">
      <c r="B67" s="248"/>
      <c r="C67" s="244"/>
      <c r="D67" s="244"/>
      <c r="E67" s="244"/>
      <c r="F67" s="244"/>
      <c r="G67" s="1230"/>
      <c r="H67" s="1231"/>
      <c r="I67" s="1231"/>
      <c r="J67" s="1231"/>
      <c r="K67" s="1231"/>
      <c r="L67" s="1231"/>
      <c r="M67" s="1231"/>
      <c r="N67" s="1231"/>
      <c r="O67" s="1232"/>
    </row>
    <row r="68" spans="2:30" ht="13.5">
      <c r="B68" s="248"/>
      <c r="C68" s="244"/>
      <c r="D68" s="244"/>
      <c r="E68" s="244"/>
      <c r="F68" s="244"/>
      <c r="G68" s="1230"/>
      <c r="H68" s="1231"/>
      <c r="I68" s="1231"/>
      <c r="J68" s="1231"/>
      <c r="K68" s="1231"/>
      <c r="L68" s="1231"/>
      <c r="M68" s="1231"/>
      <c r="N68" s="1231"/>
      <c r="O68" s="1232"/>
    </row>
    <row r="69" spans="2:30" ht="13.5">
      <c r="B69" s="248"/>
      <c r="C69" s="244"/>
      <c r="D69" s="244"/>
      <c r="E69" s="244"/>
      <c r="F69" s="244"/>
      <c r="G69" s="1233"/>
      <c r="H69" s="1234"/>
      <c r="I69" s="1234"/>
      <c r="J69" s="1234"/>
      <c r="K69" s="1234"/>
      <c r="L69" s="1234"/>
      <c r="M69" s="1234"/>
      <c r="N69" s="1234"/>
      <c r="O69" s="1235"/>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560</v>
      </c>
      <c r="I71" s="349"/>
      <c r="J71" s="348"/>
      <c r="K71" s="348"/>
      <c r="L71" s="347"/>
      <c r="M71" s="348"/>
      <c r="N71" s="347"/>
      <c r="O71" s="346"/>
    </row>
    <row r="72" spans="2:30" ht="13.5">
      <c r="B72" s="248"/>
      <c r="C72" s="244"/>
      <c r="D72" s="244"/>
      <c r="E72" s="244"/>
      <c r="F72" s="244"/>
      <c r="G72" s="1236"/>
      <c r="H72" s="1237"/>
      <c r="I72" s="1237"/>
      <c r="J72" s="1238"/>
      <c r="K72" s="345" t="s">
        <v>527</v>
      </c>
      <c r="L72" s="345" t="s">
        <v>528</v>
      </c>
      <c r="M72" s="345" t="s">
        <v>529</v>
      </c>
      <c r="N72" s="345" t="s">
        <v>530</v>
      </c>
      <c r="O72" s="345" t="s">
        <v>531</v>
      </c>
    </row>
    <row r="73" spans="2:30" ht="13.5">
      <c r="B73" s="248"/>
      <c r="C73" s="244"/>
      <c r="D73" s="244"/>
      <c r="E73" s="244"/>
      <c r="F73" s="244"/>
      <c r="G73" s="1239" t="s">
        <v>559</v>
      </c>
      <c r="H73" s="1240"/>
      <c r="I73" s="1245" t="s">
        <v>557</v>
      </c>
      <c r="J73" s="1245"/>
      <c r="K73" s="1226">
        <v>26</v>
      </c>
      <c r="L73" s="1226"/>
      <c r="M73" s="1215"/>
      <c r="N73" s="1215"/>
      <c r="O73" s="1215"/>
      <c r="S73" s="243">
        <v>9.9</v>
      </c>
    </row>
    <row r="74" spans="2:30" ht="13.5">
      <c r="B74" s="248"/>
      <c r="C74" s="244"/>
      <c r="D74" s="244"/>
      <c r="E74" s="244"/>
      <c r="F74" s="244"/>
      <c r="G74" s="1241"/>
      <c r="H74" s="1242"/>
      <c r="I74" s="1246"/>
      <c r="J74" s="1246"/>
      <c r="K74" s="1226"/>
      <c r="L74" s="1226"/>
      <c r="M74" s="1215"/>
      <c r="N74" s="1215"/>
      <c r="O74" s="1215"/>
    </row>
    <row r="75" spans="2:30" ht="13.5">
      <c r="B75" s="248"/>
      <c r="C75" s="244"/>
      <c r="D75" s="244"/>
      <c r="E75" s="244"/>
      <c r="F75" s="244"/>
      <c r="G75" s="1241"/>
      <c r="H75" s="1242"/>
      <c r="I75" s="1225" t="s">
        <v>556</v>
      </c>
      <c r="J75" s="1225"/>
      <c r="K75" s="1247">
        <v>13</v>
      </c>
      <c r="L75" s="1247">
        <v>10</v>
      </c>
      <c r="M75" s="1247">
        <v>7.8</v>
      </c>
      <c r="N75" s="1247">
        <v>5.8</v>
      </c>
      <c r="O75" s="1247">
        <v>3.5</v>
      </c>
      <c r="U75" s="243">
        <v>81.2</v>
      </c>
      <c r="W75" s="243">
        <v>87.2</v>
      </c>
      <c r="Y75" s="243">
        <v>99.8</v>
      </c>
      <c r="AA75" s="243">
        <v>109.5</v>
      </c>
      <c r="AC75" s="243">
        <v>115.2</v>
      </c>
    </row>
    <row r="76" spans="2:30" ht="13.5">
      <c r="B76" s="248"/>
      <c r="C76" s="244"/>
      <c r="D76" s="244"/>
      <c r="E76" s="244"/>
      <c r="F76" s="244"/>
      <c r="G76" s="1243"/>
      <c r="H76" s="1244"/>
      <c r="I76" s="1225"/>
      <c r="J76" s="1225"/>
      <c r="K76" s="1248"/>
      <c r="L76" s="1248"/>
      <c r="M76" s="1248"/>
      <c r="N76" s="1248"/>
      <c r="O76" s="1248"/>
    </row>
    <row r="77" spans="2:30" ht="13.5">
      <c r="B77" s="248"/>
      <c r="C77" s="244"/>
      <c r="D77" s="244"/>
      <c r="E77" s="244"/>
      <c r="F77" s="244"/>
      <c r="G77" s="1219" t="s">
        <v>558</v>
      </c>
      <c r="H77" s="1220"/>
      <c r="I77" s="1225" t="s">
        <v>557</v>
      </c>
      <c r="J77" s="1225"/>
      <c r="K77" s="1226">
        <v>35.299999999999997</v>
      </c>
      <c r="L77" s="1226">
        <v>29.4</v>
      </c>
      <c r="M77" s="1215">
        <v>18.899999999999999</v>
      </c>
      <c r="N77" s="1215">
        <v>10.199999999999999</v>
      </c>
      <c r="O77" s="1215">
        <v>13.1</v>
      </c>
      <c r="R77" s="243">
        <v>12.3</v>
      </c>
      <c r="T77" s="243">
        <v>11.1</v>
      </c>
    </row>
    <row r="78" spans="2:30" ht="13.5">
      <c r="B78" s="248"/>
      <c r="C78" s="244"/>
      <c r="D78" s="244"/>
      <c r="E78" s="244"/>
      <c r="F78" s="244"/>
      <c r="G78" s="1221"/>
      <c r="H78" s="1222"/>
      <c r="I78" s="1225"/>
      <c r="J78" s="1225"/>
      <c r="K78" s="1226"/>
      <c r="L78" s="1226"/>
      <c r="M78" s="1215"/>
      <c r="N78" s="1215"/>
      <c r="O78" s="1215"/>
    </row>
    <row r="79" spans="2:30" ht="13.5">
      <c r="B79" s="248"/>
      <c r="C79" s="244"/>
      <c r="D79" s="244"/>
      <c r="E79" s="244"/>
      <c r="F79" s="244"/>
      <c r="G79" s="1221"/>
      <c r="H79" s="1222"/>
      <c r="I79" s="1216" t="s">
        <v>556</v>
      </c>
      <c r="J79" s="1217"/>
      <c r="K79" s="1218">
        <v>11.6</v>
      </c>
      <c r="L79" s="1218">
        <v>10.9</v>
      </c>
      <c r="M79" s="1218">
        <v>10.1</v>
      </c>
      <c r="N79" s="1218">
        <v>9.1</v>
      </c>
      <c r="O79" s="1218">
        <v>8.9</v>
      </c>
      <c r="V79" s="243">
        <v>53.5</v>
      </c>
      <c r="X79" s="243">
        <v>48.2</v>
      </c>
      <c r="Z79" s="243">
        <v>34.200000000000003</v>
      </c>
      <c r="AB79" s="243">
        <v>30.3</v>
      </c>
      <c r="AD79" s="243">
        <v>28.9</v>
      </c>
    </row>
    <row r="80" spans="2:30" ht="13.5">
      <c r="B80" s="248"/>
      <c r="C80" s="244"/>
      <c r="D80" s="244"/>
      <c r="E80" s="244"/>
      <c r="F80" s="244"/>
      <c r="G80" s="1223"/>
      <c r="H80" s="1224"/>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526</v>
      </c>
      <c r="G2" s="111"/>
      <c r="H2" s="112"/>
    </row>
    <row r="3" spans="1:8">
      <c r="A3" s="108" t="s">
        <v>519</v>
      </c>
      <c r="B3" s="113"/>
      <c r="C3" s="114"/>
      <c r="D3" s="115">
        <v>68350</v>
      </c>
      <c r="E3" s="116"/>
      <c r="F3" s="117">
        <v>70897</v>
      </c>
      <c r="G3" s="118"/>
      <c r="H3" s="119"/>
    </row>
    <row r="4" spans="1:8">
      <c r="A4" s="120"/>
      <c r="B4" s="121"/>
      <c r="C4" s="122"/>
      <c r="D4" s="123">
        <v>47484</v>
      </c>
      <c r="E4" s="124"/>
      <c r="F4" s="125">
        <v>39878</v>
      </c>
      <c r="G4" s="126"/>
      <c r="H4" s="127"/>
    </row>
    <row r="5" spans="1:8">
      <c r="A5" s="108" t="s">
        <v>521</v>
      </c>
      <c r="B5" s="113"/>
      <c r="C5" s="114"/>
      <c r="D5" s="115">
        <v>51746</v>
      </c>
      <c r="E5" s="116"/>
      <c r="F5" s="117">
        <v>66496</v>
      </c>
      <c r="G5" s="118"/>
      <c r="H5" s="119"/>
    </row>
    <row r="6" spans="1:8">
      <c r="A6" s="120"/>
      <c r="B6" s="121"/>
      <c r="C6" s="122"/>
      <c r="D6" s="123">
        <v>32576</v>
      </c>
      <c r="E6" s="124"/>
      <c r="F6" s="125">
        <v>36530</v>
      </c>
      <c r="G6" s="126"/>
      <c r="H6" s="127"/>
    </row>
    <row r="7" spans="1:8">
      <c r="A7" s="108" t="s">
        <v>522</v>
      </c>
      <c r="B7" s="113"/>
      <c r="C7" s="114"/>
      <c r="D7" s="115">
        <v>81534</v>
      </c>
      <c r="E7" s="116"/>
      <c r="F7" s="117">
        <v>82748</v>
      </c>
      <c r="G7" s="118"/>
      <c r="H7" s="119"/>
    </row>
    <row r="8" spans="1:8">
      <c r="A8" s="120"/>
      <c r="B8" s="121"/>
      <c r="C8" s="122"/>
      <c r="D8" s="123">
        <v>59115</v>
      </c>
      <c r="E8" s="124"/>
      <c r="F8" s="125">
        <v>44732</v>
      </c>
      <c r="G8" s="126"/>
      <c r="H8" s="127"/>
    </row>
    <row r="9" spans="1:8">
      <c r="A9" s="108" t="s">
        <v>523</v>
      </c>
      <c r="B9" s="113"/>
      <c r="C9" s="114"/>
      <c r="D9" s="115">
        <v>90113</v>
      </c>
      <c r="E9" s="116"/>
      <c r="F9" s="117">
        <v>91837</v>
      </c>
      <c r="G9" s="118"/>
      <c r="H9" s="119"/>
    </row>
    <row r="10" spans="1:8">
      <c r="A10" s="120"/>
      <c r="B10" s="121"/>
      <c r="C10" s="122"/>
      <c r="D10" s="123">
        <v>67850</v>
      </c>
      <c r="E10" s="124"/>
      <c r="F10" s="125">
        <v>54439</v>
      </c>
      <c r="G10" s="126"/>
      <c r="H10" s="127"/>
    </row>
    <row r="11" spans="1:8">
      <c r="A11" s="108" t="s">
        <v>524</v>
      </c>
      <c r="B11" s="113"/>
      <c r="C11" s="114"/>
      <c r="D11" s="115">
        <v>53795</v>
      </c>
      <c r="E11" s="116"/>
      <c r="F11" s="117">
        <v>75972</v>
      </c>
      <c r="G11" s="118"/>
      <c r="H11" s="119"/>
    </row>
    <row r="12" spans="1:8">
      <c r="A12" s="120"/>
      <c r="B12" s="121"/>
      <c r="C12" s="128"/>
      <c r="D12" s="123">
        <v>20286</v>
      </c>
      <c r="E12" s="124"/>
      <c r="F12" s="125">
        <v>40712</v>
      </c>
      <c r="G12" s="126"/>
      <c r="H12" s="127"/>
    </row>
    <row r="13" spans="1:8">
      <c r="A13" s="108"/>
      <c r="B13" s="113"/>
      <c r="C13" s="129"/>
      <c r="D13" s="130">
        <v>69108</v>
      </c>
      <c r="E13" s="131"/>
      <c r="F13" s="132">
        <v>77590</v>
      </c>
      <c r="G13" s="133"/>
      <c r="H13" s="119"/>
    </row>
    <row r="14" spans="1:8">
      <c r="A14" s="120"/>
      <c r="B14" s="121"/>
      <c r="C14" s="122"/>
      <c r="D14" s="123">
        <v>45462</v>
      </c>
      <c r="E14" s="124"/>
      <c r="F14" s="125">
        <v>43258</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14.75</v>
      </c>
      <c r="C19" s="134">
        <f>ROUND(VALUE(SUBSTITUTE(実質収支比率等に係る経年分析!G$48,"▲","-")),2)</f>
        <v>12.15</v>
      </c>
      <c r="D19" s="134">
        <f>ROUND(VALUE(SUBSTITUTE(実質収支比率等に係る経年分析!H$48,"▲","-")),2)</f>
        <v>13.96</v>
      </c>
      <c r="E19" s="134">
        <f>ROUND(VALUE(SUBSTITUTE(実質収支比率等に係る経年分析!I$48,"▲","-")),2)</f>
        <v>8.07</v>
      </c>
      <c r="F19" s="134">
        <f>ROUND(VALUE(SUBSTITUTE(実質収支比率等に係る経年分析!J$48,"▲","-")),2)</f>
        <v>14.13</v>
      </c>
    </row>
    <row r="20" spans="1:11">
      <c r="A20" s="134" t="s">
        <v>41</v>
      </c>
      <c r="B20" s="134">
        <f>ROUND(VALUE(SUBSTITUTE(実質収支比率等に係る経年分析!F$47,"▲","-")),2)</f>
        <v>18.5</v>
      </c>
      <c r="C20" s="134">
        <f>ROUND(VALUE(SUBSTITUTE(実質収支比率等に係る経年分析!G$47,"▲","-")),2)</f>
        <v>23.27</v>
      </c>
      <c r="D20" s="134">
        <f>ROUND(VALUE(SUBSTITUTE(実質収支比率等に係る経年分析!H$47,"▲","-")),2)</f>
        <v>23.24</v>
      </c>
      <c r="E20" s="134">
        <f>ROUND(VALUE(SUBSTITUTE(実質収支比率等に係る経年分析!I$47,"▲","-")),2)</f>
        <v>25.09</v>
      </c>
      <c r="F20" s="134">
        <f>ROUND(VALUE(SUBSTITUTE(実質収支比率等に係る経年分析!J$47,"▲","-")),2)</f>
        <v>25.35</v>
      </c>
    </row>
    <row r="21" spans="1:11">
      <c r="A21" s="134" t="s">
        <v>42</v>
      </c>
      <c r="B21" s="134">
        <f>IF(ISNUMBER(VALUE(SUBSTITUTE(実質収支比率等に係る経年分析!F$49,"▲","-"))),ROUND(VALUE(SUBSTITUTE(実質収支比率等に係る経年分析!F$49,"▲","-")),2),NA())</f>
        <v>7.99</v>
      </c>
      <c r="C21" s="134">
        <f>IF(ISNUMBER(VALUE(SUBSTITUTE(実質収支比率等に係る経年分析!G$49,"▲","-"))),ROUND(VALUE(SUBSTITUTE(実質収支比率等に係る経年分析!G$49,"▲","-")),2),NA())</f>
        <v>6.22</v>
      </c>
      <c r="D21" s="134">
        <f>IF(ISNUMBER(VALUE(SUBSTITUTE(実質収支比率等に係る経年分析!H$49,"▲","-"))),ROUND(VALUE(SUBSTITUTE(実質収支比率等に係る経年分析!H$49,"▲","-")),2),NA())</f>
        <v>13.15</v>
      </c>
      <c r="E21" s="134">
        <f>IF(ISNUMBER(VALUE(SUBSTITUTE(実質収支比率等に係る経年分析!I$49,"▲","-"))),ROUND(VALUE(SUBSTITUTE(実質収支比率等に係る経年分析!I$49,"▲","-")),2),NA())</f>
        <v>11.7</v>
      </c>
      <c r="F21" s="134">
        <f>IF(ISNUMBER(VALUE(SUBSTITUTE(実質収支比率等に係る経年分析!J$49,"▲","-"))),ROUND(VALUE(SUBSTITUTE(実質収支比率等に係る経年分析!J$49,"▲","-")),2),NA())</f>
        <v>15.78</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1.53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下部奥の湯温泉事業特別会計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介護サービス事業特別会計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7.0000000000000007E-2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1.1299999999999999</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2.19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2.2599999999999998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2.62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14.75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12.15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8.07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14.13</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1342</v>
      </c>
      <c r="E42" s="136"/>
      <c r="F42" s="136"/>
      <c r="G42" s="136">
        <f>'実質公債費比率（分子）の構造'!L$52</f>
        <v>1301</v>
      </c>
      <c r="H42" s="136"/>
      <c r="I42" s="136"/>
      <c r="J42" s="136">
        <f>'実質公債費比率（分子）の構造'!M$52</f>
        <v>1329</v>
      </c>
      <c r="K42" s="136"/>
      <c r="L42" s="136"/>
      <c r="M42" s="136">
        <f>'実質公債費比率（分子）の構造'!N$52</f>
        <v>1342</v>
      </c>
      <c r="N42" s="136"/>
      <c r="O42" s="136"/>
      <c r="P42" s="136">
        <f>'実質公債費比率（分子）の構造'!O$52</f>
        <v>1254</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52</v>
      </c>
      <c r="B45" s="136">
        <f>'実質公債費比率（分子）の構造'!K$49</f>
        <v>74</v>
      </c>
      <c r="C45" s="136"/>
      <c r="D45" s="136"/>
      <c r="E45" s="136">
        <f>'実質公債費比率（分子）の構造'!L$49</f>
        <v>77</v>
      </c>
      <c r="F45" s="136"/>
      <c r="G45" s="136"/>
      <c r="H45" s="136">
        <f>'実質公債費比率（分子）の構造'!M$49</f>
        <v>77</v>
      </c>
      <c r="I45" s="136"/>
      <c r="J45" s="136"/>
      <c r="K45" s="136">
        <f>'実質公債費比率（分子）の構造'!N$49</f>
        <v>56</v>
      </c>
      <c r="L45" s="136"/>
      <c r="M45" s="136"/>
      <c r="N45" s="136">
        <f>'実質公債費比率（分子）の構造'!O$49</f>
        <v>35</v>
      </c>
      <c r="O45" s="136"/>
      <c r="P45" s="136"/>
    </row>
    <row r="46" spans="1:16">
      <c r="A46" s="136" t="s">
        <v>53</v>
      </c>
      <c r="B46" s="136">
        <f>'実質公債費比率（分子）の構造'!K$48</f>
        <v>436</v>
      </c>
      <c r="C46" s="136"/>
      <c r="D46" s="136"/>
      <c r="E46" s="136">
        <f>'実質公債費比率（分子）の構造'!L$48</f>
        <v>431</v>
      </c>
      <c r="F46" s="136"/>
      <c r="G46" s="136"/>
      <c r="H46" s="136">
        <f>'実質公債費比率（分子）の構造'!M$48</f>
        <v>486</v>
      </c>
      <c r="I46" s="136"/>
      <c r="J46" s="136"/>
      <c r="K46" s="136">
        <f>'実質公債費比率（分子）の構造'!N$48</f>
        <v>521</v>
      </c>
      <c r="L46" s="136"/>
      <c r="M46" s="136"/>
      <c r="N46" s="136">
        <f>'実質公債費比率（分子）の構造'!O$48</f>
        <v>476</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1393</v>
      </c>
      <c r="C49" s="136"/>
      <c r="D49" s="136"/>
      <c r="E49" s="136">
        <f>'実質公債費比率（分子）の構造'!L$45</f>
        <v>1174</v>
      </c>
      <c r="F49" s="136"/>
      <c r="G49" s="136"/>
      <c r="H49" s="136">
        <f>'実質公債費比率（分子）の構造'!M$45</f>
        <v>1117</v>
      </c>
      <c r="I49" s="136"/>
      <c r="J49" s="136"/>
      <c r="K49" s="136">
        <f>'実質公債費比率（分子）の構造'!N$45</f>
        <v>986</v>
      </c>
      <c r="L49" s="136"/>
      <c r="M49" s="136"/>
      <c r="N49" s="136">
        <f>'実質公債費比率（分子）の構造'!O$45</f>
        <v>740</v>
      </c>
      <c r="O49" s="136"/>
      <c r="P49" s="136"/>
    </row>
    <row r="50" spans="1:16">
      <c r="A50" s="136" t="s">
        <v>57</v>
      </c>
      <c r="B50" s="136" t="e">
        <f>NA()</f>
        <v>#N/A</v>
      </c>
      <c r="C50" s="136">
        <f>IF(ISNUMBER('実質公債費比率（分子）の構造'!K$53),'実質公債費比率（分子）の構造'!K$53,NA())</f>
        <v>561</v>
      </c>
      <c r="D50" s="136" t="e">
        <f>NA()</f>
        <v>#N/A</v>
      </c>
      <c r="E50" s="136" t="e">
        <f>NA()</f>
        <v>#N/A</v>
      </c>
      <c r="F50" s="136">
        <f>IF(ISNUMBER('実質公債費比率（分子）の構造'!L$53),'実質公債費比率（分子）の構造'!L$53,NA())</f>
        <v>381</v>
      </c>
      <c r="G50" s="136" t="e">
        <f>NA()</f>
        <v>#N/A</v>
      </c>
      <c r="H50" s="136" t="e">
        <f>NA()</f>
        <v>#N/A</v>
      </c>
      <c r="I50" s="136">
        <f>IF(ISNUMBER('実質公債費比率（分子）の構造'!M$53),'実質公債費比率（分子）の構造'!M$53,NA())</f>
        <v>351</v>
      </c>
      <c r="J50" s="136" t="e">
        <f>NA()</f>
        <v>#N/A</v>
      </c>
      <c r="K50" s="136" t="e">
        <f>NA()</f>
        <v>#N/A</v>
      </c>
      <c r="L50" s="136">
        <f>IF(ISNUMBER('実質公債費比率（分子）の構造'!N$53),'実質公債費比率（分子）の構造'!N$53,NA())</f>
        <v>221</v>
      </c>
      <c r="M50" s="136" t="e">
        <f>NA()</f>
        <v>#N/A</v>
      </c>
      <c r="N50" s="136" t="e">
        <f>NA()</f>
        <v>#N/A</v>
      </c>
      <c r="O50" s="136">
        <f>IF(ISNUMBER('実質公債費比率（分子）の構造'!O$53),'実質公債費比率（分子）の構造'!O$53,NA())</f>
        <v>-3</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11507</v>
      </c>
      <c r="E56" s="135"/>
      <c r="F56" s="135"/>
      <c r="G56" s="135">
        <f>'将来負担比率（分子）の構造'!J$51</f>
        <v>11348</v>
      </c>
      <c r="H56" s="135"/>
      <c r="I56" s="135"/>
      <c r="J56" s="135">
        <f>'将来負担比率（分子）の構造'!K$51</f>
        <v>10731</v>
      </c>
      <c r="K56" s="135"/>
      <c r="L56" s="135"/>
      <c r="M56" s="135">
        <f>'将来負担比率（分子）の構造'!L$51</f>
        <v>10768</v>
      </c>
      <c r="N56" s="135"/>
      <c r="O56" s="135"/>
      <c r="P56" s="135">
        <f>'将来負担比率（分子）の構造'!M$51</f>
        <v>10133</v>
      </c>
    </row>
    <row r="57" spans="1:16">
      <c r="A57" s="135" t="s">
        <v>34</v>
      </c>
      <c r="B57" s="135"/>
      <c r="C57" s="135"/>
      <c r="D57" s="135">
        <f>'将来負担比率（分子）の構造'!I$50</f>
        <v>456</v>
      </c>
      <c r="E57" s="135"/>
      <c r="F57" s="135"/>
      <c r="G57" s="135">
        <f>'将来負担比率（分子）の構造'!J$50</f>
        <v>429</v>
      </c>
      <c r="H57" s="135"/>
      <c r="I57" s="135"/>
      <c r="J57" s="135">
        <f>'将来負担比率（分子）の構造'!K$50</f>
        <v>401</v>
      </c>
      <c r="K57" s="135"/>
      <c r="L57" s="135"/>
      <c r="M57" s="135">
        <f>'将来負担比率（分子）の構造'!L$50</f>
        <v>355</v>
      </c>
      <c r="N57" s="135"/>
      <c r="O57" s="135"/>
      <c r="P57" s="135">
        <f>'将来負担比率（分子）の構造'!M$50</f>
        <v>302</v>
      </c>
    </row>
    <row r="58" spans="1:16">
      <c r="A58" s="135" t="s">
        <v>33</v>
      </c>
      <c r="B58" s="135"/>
      <c r="C58" s="135"/>
      <c r="D58" s="135">
        <f>'将来負担比率（分子）の構造'!I$49</f>
        <v>4461</v>
      </c>
      <c r="E58" s="135"/>
      <c r="F58" s="135"/>
      <c r="G58" s="135">
        <f>'将来負担比率（分子）の構造'!J$49</f>
        <v>5121</v>
      </c>
      <c r="H58" s="135"/>
      <c r="I58" s="135"/>
      <c r="J58" s="135">
        <f>'将来負担比率（分子）の構造'!K$49</f>
        <v>5209</v>
      </c>
      <c r="K58" s="135"/>
      <c r="L58" s="135"/>
      <c r="M58" s="135">
        <f>'将来負担比率（分子）の構造'!L$49</f>
        <v>5549</v>
      </c>
      <c r="N58" s="135"/>
      <c r="O58" s="135"/>
      <c r="P58" s="135">
        <f>'将来負担比率（分子）の構造'!M$49</f>
        <v>5497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2493</v>
      </c>
      <c r="C62" s="135"/>
      <c r="D62" s="135"/>
      <c r="E62" s="135">
        <f>'将来負担比率（分子）の構造'!J$45</f>
        <v>2537</v>
      </c>
      <c r="F62" s="135"/>
      <c r="G62" s="135"/>
      <c r="H62" s="135">
        <f>'将来負担比率（分子）の構造'!K$45</f>
        <v>2464</v>
      </c>
      <c r="I62" s="135"/>
      <c r="J62" s="135"/>
      <c r="K62" s="135">
        <f>'将来負担比率（分子）の構造'!L$45</f>
        <v>2441</v>
      </c>
      <c r="L62" s="135"/>
      <c r="M62" s="135"/>
      <c r="N62" s="135">
        <f>'将来負担比率（分子）の構造'!M$45</f>
        <v>2480</v>
      </c>
      <c r="O62" s="135"/>
      <c r="P62" s="135"/>
    </row>
    <row r="63" spans="1:16">
      <c r="A63" s="135" t="s">
        <v>27</v>
      </c>
      <c r="B63" s="135">
        <f>'将来負担比率（分子）の構造'!I$44</f>
        <v>717</v>
      </c>
      <c r="C63" s="135"/>
      <c r="D63" s="135"/>
      <c r="E63" s="135">
        <f>'将来負担比率（分子）の構造'!J$44</f>
        <v>654</v>
      </c>
      <c r="F63" s="135"/>
      <c r="G63" s="135"/>
      <c r="H63" s="135">
        <f>'将来負担比率（分子）の構造'!K$44</f>
        <v>590</v>
      </c>
      <c r="I63" s="135"/>
      <c r="J63" s="135"/>
      <c r="K63" s="135">
        <f>'将来負担比率（分子）の構造'!L$44</f>
        <v>617</v>
      </c>
      <c r="L63" s="135"/>
      <c r="M63" s="135"/>
      <c r="N63" s="135">
        <f>'将来負担比率（分子）の構造'!M$44</f>
        <v>567</v>
      </c>
      <c r="O63" s="135"/>
      <c r="P63" s="135"/>
    </row>
    <row r="64" spans="1:16">
      <c r="A64" s="135" t="s">
        <v>26</v>
      </c>
      <c r="B64" s="135">
        <f>'将来負担比率（分子）の構造'!I$43</f>
        <v>5566</v>
      </c>
      <c r="C64" s="135"/>
      <c r="D64" s="135"/>
      <c r="E64" s="135">
        <f>'将来負担比率（分子）の構造'!J$43</f>
        <v>5464</v>
      </c>
      <c r="F64" s="135"/>
      <c r="G64" s="135"/>
      <c r="H64" s="135">
        <f>'将来負担比率（分子）の構造'!K$43</f>
        <v>5376</v>
      </c>
      <c r="I64" s="135"/>
      <c r="J64" s="135"/>
      <c r="K64" s="135">
        <f>'将来負担比率（分子）の構造'!L$43</f>
        <v>5621</v>
      </c>
      <c r="L64" s="135"/>
      <c r="M64" s="135"/>
      <c r="N64" s="135">
        <f>'将来負担比率（分子）の構造'!M$43</f>
        <v>5030</v>
      </c>
      <c r="O64" s="135"/>
      <c r="P64" s="135"/>
    </row>
    <row r="65" spans="1:16">
      <c r="A65" s="135" t="s">
        <v>25</v>
      </c>
      <c r="B65" s="135">
        <f>'将来負担比率（分子）の構造'!I$42</f>
        <v>72</v>
      </c>
      <c r="C65" s="135"/>
      <c r="D65" s="135"/>
      <c r="E65" s="135">
        <f>'将来負担比率（分子）の構造'!J$42</f>
        <v>64</v>
      </c>
      <c r="F65" s="135"/>
      <c r="G65" s="135"/>
      <c r="H65" s="135">
        <f>'将来負担比率（分子）の構造'!K$42</f>
        <v>57</v>
      </c>
      <c r="I65" s="135"/>
      <c r="J65" s="135"/>
      <c r="K65" s="135">
        <f>'将来負担比率（分子）の構造'!L$42</f>
        <v>89</v>
      </c>
      <c r="L65" s="135"/>
      <c r="M65" s="135"/>
      <c r="N65" s="135">
        <f>'将来負担比率（分子）の構造'!M$42</f>
        <v>71</v>
      </c>
      <c r="O65" s="135"/>
      <c r="P65" s="135"/>
    </row>
    <row r="66" spans="1:16">
      <c r="A66" s="135" t="s">
        <v>24</v>
      </c>
      <c r="B66" s="135">
        <f>'将来負担比率（分子）の構造'!I$41</f>
        <v>9014</v>
      </c>
      <c r="C66" s="135"/>
      <c r="D66" s="135"/>
      <c r="E66" s="135">
        <f>'将来負担比率（分子）の構造'!J$41</f>
        <v>8159</v>
      </c>
      <c r="F66" s="135"/>
      <c r="G66" s="135"/>
      <c r="H66" s="135">
        <f>'将来負担比率（分子）の構造'!K$41</f>
        <v>6972</v>
      </c>
      <c r="I66" s="135"/>
      <c r="J66" s="135"/>
      <c r="K66" s="135">
        <f>'将来負担比率（分子）の構造'!L$41</f>
        <v>5753</v>
      </c>
      <c r="L66" s="135"/>
      <c r="M66" s="135"/>
      <c r="N66" s="135">
        <f>'将来負担比率（分子）の構造'!M$41</f>
        <v>4638</v>
      </c>
      <c r="O66" s="135"/>
      <c r="P66" s="135"/>
    </row>
    <row r="67" spans="1:16">
      <c r="A67" s="135" t="s">
        <v>61</v>
      </c>
      <c r="B67" s="135" t="e">
        <f>NA()</f>
        <v>#N/A</v>
      </c>
      <c r="C67" s="135">
        <f>IF(ISNUMBER('将来負担比率（分子）の構造'!I$52), IF('将来負担比率（分子）の構造'!I$52 &lt; 0, 0, '将来負担比率（分子）の構造'!I$52), NA())</f>
        <v>1437</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194</v>
      </c>
      <c r="DI1" s="732"/>
      <c r="DJ1" s="732"/>
      <c r="DK1" s="732"/>
      <c r="DL1" s="732"/>
      <c r="DM1" s="732"/>
      <c r="DN1" s="733"/>
      <c r="DP1" s="731" t="s">
        <v>195</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199</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200</v>
      </c>
      <c r="S4" s="679"/>
      <c r="T4" s="679"/>
      <c r="U4" s="679"/>
      <c r="V4" s="679"/>
      <c r="W4" s="679"/>
      <c r="X4" s="679"/>
      <c r="Y4" s="680"/>
      <c r="Z4" s="678" t="s">
        <v>201</v>
      </c>
      <c r="AA4" s="679"/>
      <c r="AB4" s="679"/>
      <c r="AC4" s="680"/>
      <c r="AD4" s="678" t="s">
        <v>202</v>
      </c>
      <c r="AE4" s="679"/>
      <c r="AF4" s="679"/>
      <c r="AG4" s="679"/>
      <c r="AH4" s="679"/>
      <c r="AI4" s="679"/>
      <c r="AJ4" s="679"/>
      <c r="AK4" s="680"/>
      <c r="AL4" s="678" t="s">
        <v>201</v>
      </c>
      <c r="AM4" s="679"/>
      <c r="AN4" s="679"/>
      <c r="AO4" s="680"/>
      <c r="AP4" s="734" t="s">
        <v>203</v>
      </c>
      <c r="AQ4" s="734"/>
      <c r="AR4" s="734"/>
      <c r="AS4" s="734"/>
      <c r="AT4" s="734"/>
      <c r="AU4" s="734"/>
      <c r="AV4" s="734"/>
      <c r="AW4" s="734"/>
      <c r="AX4" s="734"/>
      <c r="AY4" s="734"/>
      <c r="AZ4" s="734"/>
      <c r="BA4" s="734"/>
      <c r="BB4" s="734"/>
      <c r="BC4" s="734"/>
      <c r="BD4" s="734"/>
      <c r="BE4" s="734"/>
      <c r="BF4" s="734"/>
      <c r="BG4" s="734" t="s">
        <v>204</v>
      </c>
      <c r="BH4" s="734"/>
      <c r="BI4" s="734"/>
      <c r="BJ4" s="734"/>
      <c r="BK4" s="734"/>
      <c r="BL4" s="734"/>
      <c r="BM4" s="734"/>
      <c r="BN4" s="734"/>
      <c r="BO4" s="734" t="s">
        <v>201</v>
      </c>
      <c r="BP4" s="734"/>
      <c r="BQ4" s="734"/>
      <c r="BR4" s="734"/>
      <c r="BS4" s="734" t="s">
        <v>205</v>
      </c>
      <c r="BT4" s="734"/>
      <c r="BU4" s="734"/>
      <c r="BV4" s="734"/>
      <c r="BW4" s="734"/>
      <c r="BX4" s="734"/>
      <c r="BY4" s="734"/>
      <c r="BZ4" s="734"/>
      <c r="CA4" s="734"/>
      <c r="CB4" s="734"/>
      <c r="CD4" s="723" t="s">
        <v>206</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207</v>
      </c>
      <c r="C5" s="706"/>
      <c r="D5" s="706"/>
      <c r="E5" s="706"/>
      <c r="F5" s="706"/>
      <c r="G5" s="706"/>
      <c r="H5" s="706"/>
      <c r="I5" s="706"/>
      <c r="J5" s="706"/>
      <c r="K5" s="706"/>
      <c r="L5" s="706"/>
      <c r="M5" s="706"/>
      <c r="N5" s="706"/>
      <c r="O5" s="706"/>
      <c r="P5" s="706"/>
      <c r="Q5" s="707"/>
      <c r="R5" s="668">
        <v>1426642</v>
      </c>
      <c r="S5" s="669"/>
      <c r="T5" s="669"/>
      <c r="U5" s="669"/>
      <c r="V5" s="669"/>
      <c r="W5" s="669"/>
      <c r="X5" s="669"/>
      <c r="Y5" s="716"/>
      <c r="Z5" s="729">
        <v>15.2</v>
      </c>
      <c r="AA5" s="729"/>
      <c r="AB5" s="729"/>
      <c r="AC5" s="729"/>
      <c r="AD5" s="730">
        <v>1426642</v>
      </c>
      <c r="AE5" s="730"/>
      <c r="AF5" s="730"/>
      <c r="AG5" s="730"/>
      <c r="AH5" s="730"/>
      <c r="AI5" s="730"/>
      <c r="AJ5" s="730"/>
      <c r="AK5" s="730"/>
      <c r="AL5" s="717">
        <v>22.6</v>
      </c>
      <c r="AM5" s="686"/>
      <c r="AN5" s="686"/>
      <c r="AO5" s="718"/>
      <c r="AP5" s="705" t="s">
        <v>208</v>
      </c>
      <c r="AQ5" s="706"/>
      <c r="AR5" s="706"/>
      <c r="AS5" s="706"/>
      <c r="AT5" s="706"/>
      <c r="AU5" s="706"/>
      <c r="AV5" s="706"/>
      <c r="AW5" s="706"/>
      <c r="AX5" s="706"/>
      <c r="AY5" s="706"/>
      <c r="AZ5" s="706"/>
      <c r="BA5" s="706"/>
      <c r="BB5" s="706"/>
      <c r="BC5" s="706"/>
      <c r="BD5" s="706"/>
      <c r="BE5" s="706"/>
      <c r="BF5" s="707"/>
      <c r="BG5" s="618">
        <v>1410247</v>
      </c>
      <c r="BH5" s="619"/>
      <c r="BI5" s="619"/>
      <c r="BJ5" s="619"/>
      <c r="BK5" s="619"/>
      <c r="BL5" s="619"/>
      <c r="BM5" s="619"/>
      <c r="BN5" s="620"/>
      <c r="BO5" s="671">
        <v>98.9</v>
      </c>
      <c r="BP5" s="671"/>
      <c r="BQ5" s="671"/>
      <c r="BR5" s="671"/>
      <c r="BS5" s="672" t="s">
        <v>209</v>
      </c>
      <c r="BT5" s="672"/>
      <c r="BU5" s="672"/>
      <c r="BV5" s="672"/>
      <c r="BW5" s="672"/>
      <c r="BX5" s="672"/>
      <c r="BY5" s="672"/>
      <c r="BZ5" s="672"/>
      <c r="CA5" s="672"/>
      <c r="CB5" s="708"/>
      <c r="CD5" s="723" t="s">
        <v>203</v>
      </c>
      <c r="CE5" s="724"/>
      <c r="CF5" s="724"/>
      <c r="CG5" s="724"/>
      <c r="CH5" s="724"/>
      <c r="CI5" s="724"/>
      <c r="CJ5" s="724"/>
      <c r="CK5" s="724"/>
      <c r="CL5" s="724"/>
      <c r="CM5" s="724"/>
      <c r="CN5" s="724"/>
      <c r="CO5" s="724"/>
      <c r="CP5" s="724"/>
      <c r="CQ5" s="725"/>
      <c r="CR5" s="723" t="s">
        <v>210</v>
      </c>
      <c r="CS5" s="724"/>
      <c r="CT5" s="724"/>
      <c r="CU5" s="724"/>
      <c r="CV5" s="724"/>
      <c r="CW5" s="724"/>
      <c r="CX5" s="724"/>
      <c r="CY5" s="725"/>
      <c r="CZ5" s="723" t="s">
        <v>201</v>
      </c>
      <c r="DA5" s="724"/>
      <c r="DB5" s="724"/>
      <c r="DC5" s="725"/>
      <c r="DD5" s="723" t="s">
        <v>211</v>
      </c>
      <c r="DE5" s="724"/>
      <c r="DF5" s="724"/>
      <c r="DG5" s="724"/>
      <c r="DH5" s="724"/>
      <c r="DI5" s="724"/>
      <c r="DJ5" s="724"/>
      <c r="DK5" s="724"/>
      <c r="DL5" s="724"/>
      <c r="DM5" s="724"/>
      <c r="DN5" s="724"/>
      <c r="DO5" s="724"/>
      <c r="DP5" s="725"/>
      <c r="DQ5" s="723" t="s">
        <v>212</v>
      </c>
      <c r="DR5" s="724"/>
      <c r="DS5" s="724"/>
      <c r="DT5" s="724"/>
      <c r="DU5" s="724"/>
      <c r="DV5" s="724"/>
      <c r="DW5" s="724"/>
      <c r="DX5" s="724"/>
      <c r="DY5" s="724"/>
      <c r="DZ5" s="724"/>
      <c r="EA5" s="724"/>
      <c r="EB5" s="724"/>
      <c r="EC5" s="725"/>
    </row>
    <row r="6" spans="2:143" ht="11.25" customHeight="1">
      <c r="B6" s="615" t="s">
        <v>213</v>
      </c>
      <c r="C6" s="616"/>
      <c r="D6" s="616"/>
      <c r="E6" s="616"/>
      <c r="F6" s="616"/>
      <c r="G6" s="616"/>
      <c r="H6" s="616"/>
      <c r="I6" s="616"/>
      <c r="J6" s="616"/>
      <c r="K6" s="616"/>
      <c r="L6" s="616"/>
      <c r="M6" s="616"/>
      <c r="N6" s="616"/>
      <c r="O6" s="616"/>
      <c r="P6" s="616"/>
      <c r="Q6" s="617"/>
      <c r="R6" s="618">
        <v>84258</v>
      </c>
      <c r="S6" s="619"/>
      <c r="T6" s="619"/>
      <c r="U6" s="619"/>
      <c r="V6" s="619"/>
      <c r="W6" s="619"/>
      <c r="X6" s="619"/>
      <c r="Y6" s="620"/>
      <c r="Z6" s="671">
        <v>0.9</v>
      </c>
      <c r="AA6" s="671"/>
      <c r="AB6" s="671"/>
      <c r="AC6" s="671"/>
      <c r="AD6" s="672">
        <v>84258</v>
      </c>
      <c r="AE6" s="672"/>
      <c r="AF6" s="672"/>
      <c r="AG6" s="672"/>
      <c r="AH6" s="672"/>
      <c r="AI6" s="672"/>
      <c r="AJ6" s="672"/>
      <c r="AK6" s="672"/>
      <c r="AL6" s="641">
        <v>1.3</v>
      </c>
      <c r="AM6" s="673"/>
      <c r="AN6" s="673"/>
      <c r="AO6" s="674"/>
      <c r="AP6" s="615" t="s">
        <v>214</v>
      </c>
      <c r="AQ6" s="616"/>
      <c r="AR6" s="616"/>
      <c r="AS6" s="616"/>
      <c r="AT6" s="616"/>
      <c r="AU6" s="616"/>
      <c r="AV6" s="616"/>
      <c r="AW6" s="616"/>
      <c r="AX6" s="616"/>
      <c r="AY6" s="616"/>
      <c r="AZ6" s="616"/>
      <c r="BA6" s="616"/>
      <c r="BB6" s="616"/>
      <c r="BC6" s="616"/>
      <c r="BD6" s="616"/>
      <c r="BE6" s="616"/>
      <c r="BF6" s="617"/>
      <c r="BG6" s="618">
        <v>1410247</v>
      </c>
      <c r="BH6" s="619"/>
      <c r="BI6" s="619"/>
      <c r="BJ6" s="619"/>
      <c r="BK6" s="619"/>
      <c r="BL6" s="619"/>
      <c r="BM6" s="619"/>
      <c r="BN6" s="620"/>
      <c r="BO6" s="671">
        <v>98.9</v>
      </c>
      <c r="BP6" s="671"/>
      <c r="BQ6" s="671"/>
      <c r="BR6" s="671"/>
      <c r="BS6" s="672" t="s">
        <v>209</v>
      </c>
      <c r="BT6" s="672"/>
      <c r="BU6" s="672"/>
      <c r="BV6" s="672"/>
      <c r="BW6" s="672"/>
      <c r="BX6" s="672"/>
      <c r="BY6" s="672"/>
      <c r="BZ6" s="672"/>
      <c r="CA6" s="672"/>
      <c r="CB6" s="708"/>
      <c r="CD6" s="675" t="s">
        <v>215</v>
      </c>
      <c r="CE6" s="676"/>
      <c r="CF6" s="676"/>
      <c r="CG6" s="676"/>
      <c r="CH6" s="676"/>
      <c r="CI6" s="676"/>
      <c r="CJ6" s="676"/>
      <c r="CK6" s="676"/>
      <c r="CL6" s="676"/>
      <c r="CM6" s="676"/>
      <c r="CN6" s="676"/>
      <c r="CO6" s="676"/>
      <c r="CP6" s="676"/>
      <c r="CQ6" s="677"/>
      <c r="CR6" s="618">
        <v>76259</v>
      </c>
      <c r="CS6" s="619"/>
      <c r="CT6" s="619"/>
      <c r="CU6" s="619"/>
      <c r="CV6" s="619"/>
      <c r="CW6" s="619"/>
      <c r="CX6" s="619"/>
      <c r="CY6" s="620"/>
      <c r="CZ6" s="671">
        <v>0.9</v>
      </c>
      <c r="DA6" s="671"/>
      <c r="DB6" s="671"/>
      <c r="DC6" s="671"/>
      <c r="DD6" s="624">
        <v>54</v>
      </c>
      <c r="DE6" s="619"/>
      <c r="DF6" s="619"/>
      <c r="DG6" s="619"/>
      <c r="DH6" s="619"/>
      <c r="DI6" s="619"/>
      <c r="DJ6" s="619"/>
      <c r="DK6" s="619"/>
      <c r="DL6" s="619"/>
      <c r="DM6" s="619"/>
      <c r="DN6" s="619"/>
      <c r="DO6" s="619"/>
      <c r="DP6" s="620"/>
      <c r="DQ6" s="624">
        <v>76259</v>
      </c>
      <c r="DR6" s="619"/>
      <c r="DS6" s="619"/>
      <c r="DT6" s="619"/>
      <c r="DU6" s="619"/>
      <c r="DV6" s="619"/>
      <c r="DW6" s="619"/>
      <c r="DX6" s="619"/>
      <c r="DY6" s="619"/>
      <c r="DZ6" s="619"/>
      <c r="EA6" s="619"/>
      <c r="EB6" s="619"/>
      <c r="EC6" s="654"/>
    </row>
    <row r="7" spans="2:143" ht="11.25" customHeight="1">
      <c r="B7" s="615" t="s">
        <v>216</v>
      </c>
      <c r="C7" s="616"/>
      <c r="D7" s="616"/>
      <c r="E7" s="616"/>
      <c r="F7" s="616"/>
      <c r="G7" s="616"/>
      <c r="H7" s="616"/>
      <c r="I7" s="616"/>
      <c r="J7" s="616"/>
      <c r="K7" s="616"/>
      <c r="L7" s="616"/>
      <c r="M7" s="616"/>
      <c r="N7" s="616"/>
      <c r="O7" s="616"/>
      <c r="P7" s="616"/>
      <c r="Q7" s="617"/>
      <c r="R7" s="618">
        <v>2264</v>
      </c>
      <c r="S7" s="619"/>
      <c r="T7" s="619"/>
      <c r="U7" s="619"/>
      <c r="V7" s="619"/>
      <c r="W7" s="619"/>
      <c r="X7" s="619"/>
      <c r="Y7" s="620"/>
      <c r="Z7" s="671">
        <v>0</v>
      </c>
      <c r="AA7" s="671"/>
      <c r="AB7" s="671"/>
      <c r="AC7" s="671"/>
      <c r="AD7" s="672">
        <v>2264</v>
      </c>
      <c r="AE7" s="672"/>
      <c r="AF7" s="672"/>
      <c r="AG7" s="672"/>
      <c r="AH7" s="672"/>
      <c r="AI7" s="672"/>
      <c r="AJ7" s="672"/>
      <c r="AK7" s="672"/>
      <c r="AL7" s="641">
        <v>0</v>
      </c>
      <c r="AM7" s="673"/>
      <c r="AN7" s="673"/>
      <c r="AO7" s="674"/>
      <c r="AP7" s="615" t="s">
        <v>217</v>
      </c>
      <c r="AQ7" s="616"/>
      <c r="AR7" s="616"/>
      <c r="AS7" s="616"/>
      <c r="AT7" s="616"/>
      <c r="AU7" s="616"/>
      <c r="AV7" s="616"/>
      <c r="AW7" s="616"/>
      <c r="AX7" s="616"/>
      <c r="AY7" s="616"/>
      <c r="AZ7" s="616"/>
      <c r="BA7" s="616"/>
      <c r="BB7" s="616"/>
      <c r="BC7" s="616"/>
      <c r="BD7" s="616"/>
      <c r="BE7" s="616"/>
      <c r="BF7" s="617"/>
      <c r="BG7" s="618">
        <v>587027</v>
      </c>
      <c r="BH7" s="619"/>
      <c r="BI7" s="619"/>
      <c r="BJ7" s="619"/>
      <c r="BK7" s="619"/>
      <c r="BL7" s="619"/>
      <c r="BM7" s="619"/>
      <c r="BN7" s="620"/>
      <c r="BO7" s="671">
        <v>41.1</v>
      </c>
      <c r="BP7" s="671"/>
      <c r="BQ7" s="671"/>
      <c r="BR7" s="671"/>
      <c r="BS7" s="672" t="s">
        <v>209</v>
      </c>
      <c r="BT7" s="672"/>
      <c r="BU7" s="672"/>
      <c r="BV7" s="672"/>
      <c r="BW7" s="672"/>
      <c r="BX7" s="672"/>
      <c r="BY7" s="672"/>
      <c r="BZ7" s="672"/>
      <c r="CA7" s="672"/>
      <c r="CB7" s="708"/>
      <c r="CD7" s="655" t="s">
        <v>218</v>
      </c>
      <c r="CE7" s="652"/>
      <c r="CF7" s="652"/>
      <c r="CG7" s="652"/>
      <c r="CH7" s="652"/>
      <c r="CI7" s="652"/>
      <c r="CJ7" s="652"/>
      <c r="CK7" s="652"/>
      <c r="CL7" s="652"/>
      <c r="CM7" s="652"/>
      <c r="CN7" s="652"/>
      <c r="CO7" s="652"/>
      <c r="CP7" s="652"/>
      <c r="CQ7" s="653"/>
      <c r="CR7" s="618">
        <v>1188626</v>
      </c>
      <c r="CS7" s="619"/>
      <c r="CT7" s="619"/>
      <c r="CU7" s="619"/>
      <c r="CV7" s="619"/>
      <c r="CW7" s="619"/>
      <c r="CX7" s="619"/>
      <c r="CY7" s="620"/>
      <c r="CZ7" s="671">
        <v>14.1</v>
      </c>
      <c r="DA7" s="671"/>
      <c r="DB7" s="671"/>
      <c r="DC7" s="671"/>
      <c r="DD7" s="624">
        <v>62859</v>
      </c>
      <c r="DE7" s="619"/>
      <c r="DF7" s="619"/>
      <c r="DG7" s="619"/>
      <c r="DH7" s="619"/>
      <c r="DI7" s="619"/>
      <c r="DJ7" s="619"/>
      <c r="DK7" s="619"/>
      <c r="DL7" s="619"/>
      <c r="DM7" s="619"/>
      <c r="DN7" s="619"/>
      <c r="DO7" s="619"/>
      <c r="DP7" s="620"/>
      <c r="DQ7" s="624">
        <v>904546</v>
      </c>
      <c r="DR7" s="619"/>
      <c r="DS7" s="619"/>
      <c r="DT7" s="619"/>
      <c r="DU7" s="619"/>
      <c r="DV7" s="619"/>
      <c r="DW7" s="619"/>
      <c r="DX7" s="619"/>
      <c r="DY7" s="619"/>
      <c r="DZ7" s="619"/>
      <c r="EA7" s="619"/>
      <c r="EB7" s="619"/>
      <c r="EC7" s="654"/>
    </row>
    <row r="8" spans="2:143" ht="11.25" customHeight="1">
      <c r="B8" s="615" t="s">
        <v>219</v>
      </c>
      <c r="C8" s="616"/>
      <c r="D8" s="616"/>
      <c r="E8" s="616"/>
      <c r="F8" s="616"/>
      <c r="G8" s="616"/>
      <c r="H8" s="616"/>
      <c r="I8" s="616"/>
      <c r="J8" s="616"/>
      <c r="K8" s="616"/>
      <c r="L8" s="616"/>
      <c r="M8" s="616"/>
      <c r="N8" s="616"/>
      <c r="O8" s="616"/>
      <c r="P8" s="616"/>
      <c r="Q8" s="617"/>
      <c r="R8" s="618">
        <v>6949</v>
      </c>
      <c r="S8" s="619"/>
      <c r="T8" s="619"/>
      <c r="U8" s="619"/>
      <c r="V8" s="619"/>
      <c r="W8" s="619"/>
      <c r="X8" s="619"/>
      <c r="Y8" s="620"/>
      <c r="Z8" s="671">
        <v>0.1</v>
      </c>
      <c r="AA8" s="671"/>
      <c r="AB8" s="671"/>
      <c r="AC8" s="671"/>
      <c r="AD8" s="672">
        <v>6949</v>
      </c>
      <c r="AE8" s="672"/>
      <c r="AF8" s="672"/>
      <c r="AG8" s="672"/>
      <c r="AH8" s="672"/>
      <c r="AI8" s="672"/>
      <c r="AJ8" s="672"/>
      <c r="AK8" s="672"/>
      <c r="AL8" s="641">
        <v>0.1</v>
      </c>
      <c r="AM8" s="673"/>
      <c r="AN8" s="673"/>
      <c r="AO8" s="674"/>
      <c r="AP8" s="615" t="s">
        <v>220</v>
      </c>
      <c r="AQ8" s="616"/>
      <c r="AR8" s="616"/>
      <c r="AS8" s="616"/>
      <c r="AT8" s="616"/>
      <c r="AU8" s="616"/>
      <c r="AV8" s="616"/>
      <c r="AW8" s="616"/>
      <c r="AX8" s="616"/>
      <c r="AY8" s="616"/>
      <c r="AZ8" s="616"/>
      <c r="BA8" s="616"/>
      <c r="BB8" s="616"/>
      <c r="BC8" s="616"/>
      <c r="BD8" s="616"/>
      <c r="BE8" s="616"/>
      <c r="BF8" s="617"/>
      <c r="BG8" s="618">
        <v>21858</v>
      </c>
      <c r="BH8" s="619"/>
      <c r="BI8" s="619"/>
      <c r="BJ8" s="619"/>
      <c r="BK8" s="619"/>
      <c r="BL8" s="619"/>
      <c r="BM8" s="619"/>
      <c r="BN8" s="620"/>
      <c r="BO8" s="671">
        <v>1.5</v>
      </c>
      <c r="BP8" s="671"/>
      <c r="BQ8" s="671"/>
      <c r="BR8" s="671"/>
      <c r="BS8" s="624" t="s">
        <v>111</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2222168</v>
      </c>
      <c r="CS8" s="619"/>
      <c r="CT8" s="619"/>
      <c r="CU8" s="619"/>
      <c r="CV8" s="619"/>
      <c r="CW8" s="619"/>
      <c r="CX8" s="619"/>
      <c r="CY8" s="620"/>
      <c r="CZ8" s="671">
        <v>26.3</v>
      </c>
      <c r="DA8" s="671"/>
      <c r="DB8" s="671"/>
      <c r="DC8" s="671"/>
      <c r="DD8" s="624">
        <v>2483</v>
      </c>
      <c r="DE8" s="619"/>
      <c r="DF8" s="619"/>
      <c r="DG8" s="619"/>
      <c r="DH8" s="619"/>
      <c r="DI8" s="619"/>
      <c r="DJ8" s="619"/>
      <c r="DK8" s="619"/>
      <c r="DL8" s="619"/>
      <c r="DM8" s="619"/>
      <c r="DN8" s="619"/>
      <c r="DO8" s="619"/>
      <c r="DP8" s="620"/>
      <c r="DQ8" s="624">
        <v>1305688</v>
      </c>
      <c r="DR8" s="619"/>
      <c r="DS8" s="619"/>
      <c r="DT8" s="619"/>
      <c r="DU8" s="619"/>
      <c r="DV8" s="619"/>
      <c r="DW8" s="619"/>
      <c r="DX8" s="619"/>
      <c r="DY8" s="619"/>
      <c r="DZ8" s="619"/>
      <c r="EA8" s="619"/>
      <c r="EB8" s="619"/>
      <c r="EC8" s="654"/>
    </row>
    <row r="9" spans="2:143" ht="11.25" customHeight="1">
      <c r="B9" s="615" t="s">
        <v>222</v>
      </c>
      <c r="C9" s="616"/>
      <c r="D9" s="616"/>
      <c r="E9" s="616"/>
      <c r="F9" s="616"/>
      <c r="G9" s="616"/>
      <c r="H9" s="616"/>
      <c r="I9" s="616"/>
      <c r="J9" s="616"/>
      <c r="K9" s="616"/>
      <c r="L9" s="616"/>
      <c r="M9" s="616"/>
      <c r="N9" s="616"/>
      <c r="O9" s="616"/>
      <c r="P9" s="616"/>
      <c r="Q9" s="617"/>
      <c r="R9" s="618">
        <v>6369</v>
      </c>
      <c r="S9" s="619"/>
      <c r="T9" s="619"/>
      <c r="U9" s="619"/>
      <c r="V9" s="619"/>
      <c r="W9" s="619"/>
      <c r="X9" s="619"/>
      <c r="Y9" s="620"/>
      <c r="Z9" s="671">
        <v>0.1</v>
      </c>
      <c r="AA9" s="671"/>
      <c r="AB9" s="671"/>
      <c r="AC9" s="671"/>
      <c r="AD9" s="672">
        <v>6369</v>
      </c>
      <c r="AE9" s="672"/>
      <c r="AF9" s="672"/>
      <c r="AG9" s="672"/>
      <c r="AH9" s="672"/>
      <c r="AI9" s="672"/>
      <c r="AJ9" s="672"/>
      <c r="AK9" s="672"/>
      <c r="AL9" s="641">
        <v>0.1</v>
      </c>
      <c r="AM9" s="673"/>
      <c r="AN9" s="673"/>
      <c r="AO9" s="674"/>
      <c r="AP9" s="615" t="s">
        <v>223</v>
      </c>
      <c r="AQ9" s="616"/>
      <c r="AR9" s="616"/>
      <c r="AS9" s="616"/>
      <c r="AT9" s="616"/>
      <c r="AU9" s="616"/>
      <c r="AV9" s="616"/>
      <c r="AW9" s="616"/>
      <c r="AX9" s="616"/>
      <c r="AY9" s="616"/>
      <c r="AZ9" s="616"/>
      <c r="BA9" s="616"/>
      <c r="BB9" s="616"/>
      <c r="BC9" s="616"/>
      <c r="BD9" s="616"/>
      <c r="BE9" s="616"/>
      <c r="BF9" s="617"/>
      <c r="BG9" s="618">
        <v>455394</v>
      </c>
      <c r="BH9" s="619"/>
      <c r="BI9" s="619"/>
      <c r="BJ9" s="619"/>
      <c r="BK9" s="619"/>
      <c r="BL9" s="619"/>
      <c r="BM9" s="619"/>
      <c r="BN9" s="620"/>
      <c r="BO9" s="671">
        <v>31.9</v>
      </c>
      <c r="BP9" s="671"/>
      <c r="BQ9" s="671"/>
      <c r="BR9" s="671"/>
      <c r="BS9" s="624" t="s">
        <v>111</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803778</v>
      </c>
      <c r="CS9" s="619"/>
      <c r="CT9" s="619"/>
      <c r="CU9" s="619"/>
      <c r="CV9" s="619"/>
      <c r="CW9" s="619"/>
      <c r="CX9" s="619"/>
      <c r="CY9" s="620"/>
      <c r="CZ9" s="671">
        <v>9.5</v>
      </c>
      <c r="DA9" s="671"/>
      <c r="DB9" s="671"/>
      <c r="DC9" s="671"/>
      <c r="DD9" s="624">
        <v>10838</v>
      </c>
      <c r="DE9" s="619"/>
      <c r="DF9" s="619"/>
      <c r="DG9" s="619"/>
      <c r="DH9" s="619"/>
      <c r="DI9" s="619"/>
      <c r="DJ9" s="619"/>
      <c r="DK9" s="619"/>
      <c r="DL9" s="619"/>
      <c r="DM9" s="619"/>
      <c r="DN9" s="619"/>
      <c r="DO9" s="619"/>
      <c r="DP9" s="620"/>
      <c r="DQ9" s="624">
        <v>794199</v>
      </c>
      <c r="DR9" s="619"/>
      <c r="DS9" s="619"/>
      <c r="DT9" s="619"/>
      <c r="DU9" s="619"/>
      <c r="DV9" s="619"/>
      <c r="DW9" s="619"/>
      <c r="DX9" s="619"/>
      <c r="DY9" s="619"/>
      <c r="DZ9" s="619"/>
      <c r="EA9" s="619"/>
      <c r="EB9" s="619"/>
      <c r="EC9" s="654"/>
    </row>
    <row r="10" spans="2:143" ht="11.25" customHeight="1">
      <c r="B10" s="615" t="s">
        <v>225</v>
      </c>
      <c r="C10" s="616"/>
      <c r="D10" s="616"/>
      <c r="E10" s="616"/>
      <c r="F10" s="616"/>
      <c r="G10" s="616"/>
      <c r="H10" s="616"/>
      <c r="I10" s="616"/>
      <c r="J10" s="616"/>
      <c r="K10" s="616"/>
      <c r="L10" s="616"/>
      <c r="M10" s="616"/>
      <c r="N10" s="616"/>
      <c r="O10" s="616"/>
      <c r="P10" s="616"/>
      <c r="Q10" s="617"/>
      <c r="R10" s="618">
        <v>279581</v>
      </c>
      <c r="S10" s="619"/>
      <c r="T10" s="619"/>
      <c r="U10" s="619"/>
      <c r="V10" s="619"/>
      <c r="W10" s="619"/>
      <c r="X10" s="619"/>
      <c r="Y10" s="620"/>
      <c r="Z10" s="671">
        <v>3</v>
      </c>
      <c r="AA10" s="671"/>
      <c r="AB10" s="671"/>
      <c r="AC10" s="671"/>
      <c r="AD10" s="672">
        <v>279581</v>
      </c>
      <c r="AE10" s="672"/>
      <c r="AF10" s="672"/>
      <c r="AG10" s="672"/>
      <c r="AH10" s="672"/>
      <c r="AI10" s="672"/>
      <c r="AJ10" s="672"/>
      <c r="AK10" s="672"/>
      <c r="AL10" s="641">
        <v>4.4000000000000004</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38641</v>
      </c>
      <c r="BH10" s="619"/>
      <c r="BI10" s="619"/>
      <c r="BJ10" s="619"/>
      <c r="BK10" s="619"/>
      <c r="BL10" s="619"/>
      <c r="BM10" s="619"/>
      <c r="BN10" s="620"/>
      <c r="BO10" s="671">
        <v>2.7</v>
      </c>
      <c r="BP10" s="671"/>
      <c r="BQ10" s="671"/>
      <c r="BR10" s="671"/>
      <c r="BS10" s="624" t="s">
        <v>111</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v>30601</v>
      </c>
      <c r="CS10" s="619"/>
      <c r="CT10" s="619"/>
      <c r="CU10" s="619"/>
      <c r="CV10" s="619"/>
      <c r="CW10" s="619"/>
      <c r="CX10" s="619"/>
      <c r="CY10" s="620"/>
      <c r="CZ10" s="671">
        <v>0.4</v>
      </c>
      <c r="DA10" s="671"/>
      <c r="DB10" s="671"/>
      <c r="DC10" s="671"/>
      <c r="DD10" s="624" t="s">
        <v>111</v>
      </c>
      <c r="DE10" s="619"/>
      <c r="DF10" s="619"/>
      <c r="DG10" s="619"/>
      <c r="DH10" s="619"/>
      <c r="DI10" s="619"/>
      <c r="DJ10" s="619"/>
      <c r="DK10" s="619"/>
      <c r="DL10" s="619"/>
      <c r="DM10" s="619"/>
      <c r="DN10" s="619"/>
      <c r="DO10" s="619"/>
      <c r="DP10" s="620"/>
      <c r="DQ10" s="624">
        <v>30530</v>
      </c>
      <c r="DR10" s="619"/>
      <c r="DS10" s="619"/>
      <c r="DT10" s="619"/>
      <c r="DU10" s="619"/>
      <c r="DV10" s="619"/>
      <c r="DW10" s="619"/>
      <c r="DX10" s="619"/>
      <c r="DY10" s="619"/>
      <c r="DZ10" s="619"/>
      <c r="EA10" s="619"/>
      <c r="EB10" s="619"/>
      <c r="EC10" s="654"/>
    </row>
    <row r="11" spans="2:143" ht="11.25" customHeight="1">
      <c r="B11" s="615" t="s">
        <v>228</v>
      </c>
      <c r="C11" s="616"/>
      <c r="D11" s="616"/>
      <c r="E11" s="616"/>
      <c r="F11" s="616"/>
      <c r="G11" s="616"/>
      <c r="H11" s="616"/>
      <c r="I11" s="616"/>
      <c r="J11" s="616"/>
      <c r="K11" s="616"/>
      <c r="L11" s="616"/>
      <c r="M11" s="616"/>
      <c r="N11" s="616"/>
      <c r="O11" s="616"/>
      <c r="P11" s="616"/>
      <c r="Q11" s="617"/>
      <c r="R11" s="618">
        <v>18176</v>
      </c>
      <c r="S11" s="619"/>
      <c r="T11" s="619"/>
      <c r="U11" s="619"/>
      <c r="V11" s="619"/>
      <c r="W11" s="619"/>
      <c r="X11" s="619"/>
      <c r="Y11" s="620"/>
      <c r="Z11" s="671">
        <v>0.2</v>
      </c>
      <c r="AA11" s="671"/>
      <c r="AB11" s="671"/>
      <c r="AC11" s="671"/>
      <c r="AD11" s="672">
        <v>18176</v>
      </c>
      <c r="AE11" s="672"/>
      <c r="AF11" s="672"/>
      <c r="AG11" s="672"/>
      <c r="AH11" s="672"/>
      <c r="AI11" s="672"/>
      <c r="AJ11" s="672"/>
      <c r="AK11" s="672"/>
      <c r="AL11" s="641">
        <v>0.3</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71134</v>
      </c>
      <c r="BH11" s="619"/>
      <c r="BI11" s="619"/>
      <c r="BJ11" s="619"/>
      <c r="BK11" s="619"/>
      <c r="BL11" s="619"/>
      <c r="BM11" s="619"/>
      <c r="BN11" s="620"/>
      <c r="BO11" s="671">
        <v>5</v>
      </c>
      <c r="BP11" s="671"/>
      <c r="BQ11" s="671"/>
      <c r="BR11" s="671"/>
      <c r="BS11" s="624" t="s">
        <v>111</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435565</v>
      </c>
      <c r="CS11" s="619"/>
      <c r="CT11" s="619"/>
      <c r="CU11" s="619"/>
      <c r="CV11" s="619"/>
      <c r="CW11" s="619"/>
      <c r="CX11" s="619"/>
      <c r="CY11" s="620"/>
      <c r="CZ11" s="671">
        <v>5.2</v>
      </c>
      <c r="DA11" s="671"/>
      <c r="DB11" s="671"/>
      <c r="DC11" s="671"/>
      <c r="DD11" s="624">
        <v>179680</v>
      </c>
      <c r="DE11" s="619"/>
      <c r="DF11" s="619"/>
      <c r="DG11" s="619"/>
      <c r="DH11" s="619"/>
      <c r="DI11" s="619"/>
      <c r="DJ11" s="619"/>
      <c r="DK11" s="619"/>
      <c r="DL11" s="619"/>
      <c r="DM11" s="619"/>
      <c r="DN11" s="619"/>
      <c r="DO11" s="619"/>
      <c r="DP11" s="620"/>
      <c r="DQ11" s="624">
        <v>256166</v>
      </c>
      <c r="DR11" s="619"/>
      <c r="DS11" s="619"/>
      <c r="DT11" s="619"/>
      <c r="DU11" s="619"/>
      <c r="DV11" s="619"/>
      <c r="DW11" s="619"/>
      <c r="DX11" s="619"/>
      <c r="DY11" s="619"/>
      <c r="DZ11" s="619"/>
      <c r="EA11" s="619"/>
      <c r="EB11" s="619"/>
      <c r="EC11" s="654"/>
    </row>
    <row r="12" spans="2:143" ht="11.25" customHeight="1">
      <c r="B12" s="615" t="s">
        <v>231</v>
      </c>
      <c r="C12" s="616"/>
      <c r="D12" s="616"/>
      <c r="E12" s="616"/>
      <c r="F12" s="616"/>
      <c r="G12" s="616"/>
      <c r="H12" s="616"/>
      <c r="I12" s="616"/>
      <c r="J12" s="616"/>
      <c r="K12" s="616"/>
      <c r="L12" s="616"/>
      <c r="M12" s="616"/>
      <c r="N12" s="616"/>
      <c r="O12" s="616"/>
      <c r="P12" s="616"/>
      <c r="Q12" s="617"/>
      <c r="R12" s="618" t="s">
        <v>111</v>
      </c>
      <c r="S12" s="619"/>
      <c r="T12" s="619"/>
      <c r="U12" s="619"/>
      <c r="V12" s="619"/>
      <c r="W12" s="619"/>
      <c r="X12" s="619"/>
      <c r="Y12" s="620"/>
      <c r="Z12" s="671" t="s">
        <v>111</v>
      </c>
      <c r="AA12" s="671"/>
      <c r="AB12" s="671"/>
      <c r="AC12" s="671"/>
      <c r="AD12" s="672" t="s">
        <v>111</v>
      </c>
      <c r="AE12" s="672"/>
      <c r="AF12" s="672"/>
      <c r="AG12" s="672"/>
      <c r="AH12" s="672"/>
      <c r="AI12" s="672"/>
      <c r="AJ12" s="672"/>
      <c r="AK12" s="672"/>
      <c r="AL12" s="641" t="s">
        <v>111</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697464</v>
      </c>
      <c r="BH12" s="619"/>
      <c r="BI12" s="619"/>
      <c r="BJ12" s="619"/>
      <c r="BK12" s="619"/>
      <c r="BL12" s="619"/>
      <c r="BM12" s="619"/>
      <c r="BN12" s="620"/>
      <c r="BO12" s="671">
        <v>48.9</v>
      </c>
      <c r="BP12" s="671"/>
      <c r="BQ12" s="671"/>
      <c r="BR12" s="671"/>
      <c r="BS12" s="624" t="s">
        <v>111</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92764</v>
      </c>
      <c r="CS12" s="619"/>
      <c r="CT12" s="619"/>
      <c r="CU12" s="619"/>
      <c r="CV12" s="619"/>
      <c r="CW12" s="619"/>
      <c r="CX12" s="619"/>
      <c r="CY12" s="620"/>
      <c r="CZ12" s="671">
        <v>1.1000000000000001</v>
      </c>
      <c r="DA12" s="671"/>
      <c r="DB12" s="671"/>
      <c r="DC12" s="671"/>
      <c r="DD12" s="624" t="s">
        <v>111</v>
      </c>
      <c r="DE12" s="619"/>
      <c r="DF12" s="619"/>
      <c r="DG12" s="619"/>
      <c r="DH12" s="619"/>
      <c r="DI12" s="619"/>
      <c r="DJ12" s="619"/>
      <c r="DK12" s="619"/>
      <c r="DL12" s="619"/>
      <c r="DM12" s="619"/>
      <c r="DN12" s="619"/>
      <c r="DO12" s="619"/>
      <c r="DP12" s="620"/>
      <c r="DQ12" s="624">
        <v>90525</v>
      </c>
      <c r="DR12" s="619"/>
      <c r="DS12" s="619"/>
      <c r="DT12" s="619"/>
      <c r="DU12" s="619"/>
      <c r="DV12" s="619"/>
      <c r="DW12" s="619"/>
      <c r="DX12" s="619"/>
      <c r="DY12" s="619"/>
      <c r="DZ12" s="619"/>
      <c r="EA12" s="619"/>
      <c r="EB12" s="619"/>
      <c r="EC12" s="654"/>
    </row>
    <row r="13" spans="2:143" ht="11.25" customHeight="1">
      <c r="B13" s="615" t="s">
        <v>234</v>
      </c>
      <c r="C13" s="616"/>
      <c r="D13" s="616"/>
      <c r="E13" s="616"/>
      <c r="F13" s="616"/>
      <c r="G13" s="616"/>
      <c r="H13" s="616"/>
      <c r="I13" s="616"/>
      <c r="J13" s="616"/>
      <c r="K13" s="616"/>
      <c r="L13" s="616"/>
      <c r="M13" s="616"/>
      <c r="N13" s="616"/>
      <c r="O13" s="616"/>
      <c r="P13" s="616"/>
      <c r="Q13" s="617"/>
      <c r="R13" s="618">
        <v>18454</v>
      </c>
      <c r="S13" s="619"/>
      <c r="T13" s="619"/>
      <c r="U13" s="619"/>
      <c r="V13" s="619"/>
      <c r="W13" s="619"/>
      <c r="X13" s="619"/>
      <c r="Y13" s="620"/>
      <c r="Z13" s="671">
        <v>0.2</v>
      </c>
      <c r="AA13" s="671"/>
      <c r="AB13" s="671"/>
      <c r="AC13" s="671"/>
      <c r="AD13" s="672">
        <v>18454</v>
      </c>
      <c r="AE13" s="672"/>
      <c r="AF13" s="672"/>
      <c r="AG13" s="672"/>
      <c r="AH13" s="672"/>
      <c r="AI13" s="672"/>
      <c r="AJ13" s="672"/>
      <c r="AK13" s="672"/>
      <c r="AL13" s="641">
        <v>0.3</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694208</v>
      </c>
      <c r="BH13" s="619"/>
      <c r="BI13" s="619"/>
      <c r="BJ13" s="619"/>
      <c r="BK13" s="619"/>
      <c r="BL13" s="619"/>
      <c r="BM13" s="619"/>
      <c r="BN13" s="620"/>
      <c r="BO13" s="671">
        <v>48.7</v>
      </c>
      <c r="BP13" s="671"/>
      <c r="BQ13" s="671"/>
      <c r="BR13" s="671"/>
      <c r="BS13" s="624" t="s">
        <v>111</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695906</v>
      </c>
      <c r="CS13" s="619"/>
      <c r="CT13" s="619"/>
      <c r="CU13" s="619"/>
      <c r="CV13" s="619"/>
      <c r="CW13" s="619"/>
      <c r="CX13" s="619"/>
      <c r="CY13" s="620"/>
      <c r="CZ13" s="671">
        <v>8.1999999999999993</v>
      </c>
      <c r="DA13" s="671"/>
      <c r="DB13" s="671"/>
      <c r="DC13" s="671"/>
      <c r="DD13" s="624">
        <v>250396</v>
      </c>
      <c r="DE13" s="619"/>
      <c r="DF13" s="619"/>
      <c r="DG13" s="619"/>
      <c r="DH13" s="619"/>
      <c r="DI13" s="619"/>
      <c r="DJ13" s="619"/>
      <c r="DK13" s="619"/>
      <c r="DL13" s="619"/>
      <c r="DM13" s="619"/>
      <c r="DN13" s="619"/>
      <c r="DO13" s="619"/>
      <c r="DP13" s="620"/>
      <c r="DQ13" s="624">
        <v>499559</v>
      </c>
      <c r="DR13" s="619"/>
      <c r="DS13" s="619"/>
      <c r="DT13" s="619"/>
      <c r="DU13" s="619"/>
      <c r="DV13" s="619"/>
      <c r="DW13" s="619"/>
      <c r="DX13" s="619"/>
      <c r="DY13" s="619"/>
      <c r="DZ13" s="619"/>
      <c r="EA13" s="619"/>
      <c r="EB13" s="619"/>
      <c r="EC13" s="654"/>
    </row>
    <row r="14" spans="2:143" ht="11.25" customHeight="1">
      <c r="B14" s="615" t="s">
        <v>237</v>
      </c>
      <c r="C14" s="616"/>
      <c r="D14" s="616"/>
      <c r="E14" s="616"/>
      <c r="F14" s="616"/>
      <c r="G14" s="616"/>
      <c r="H14" s="616"/>
      <c r="I14" s="616"/>
      <c r="J14" s="616"/>
      <c r="K14" s="616"/>
      <c r="L14" s="616"/>
      <c r="M14" s="616"/>
      <c r="N14" s="616"/>
      <c r="O14" s="616"/>
      <c r="P14" s="616"/>
      <c r="Q14" s="617"/>
      <c r="R14" s="618" t="s">
        <v>111</v>
      </c>
      <c r="S14" s="619"/>
      <c r="T14" s="619"/>
      <c r="U14" s="619"/>
      <c r="V14" s="619"/>
      <c r="W14" s="619"/>
      <c r="X14" s="619"/>
      <c r="Y14" s="620"/>
      <c r="Z14" s="671" t="s">
        <v>111</v>
      </c>
      <c r="AA14" s="671"/>
      <c r="AB14" s="671"/>
      <c r="AC14" s="671"/>
      <c r="AD14" s="672" t="s">
        <v>111</v>
      </c>
      <c r="AE14" s="672"/>
      <c r="AF14" s="672"/>
      <c r="AG14" s="672"/>
      <c r="AH14" s="672"/>
      <c r="AI14" s="672"/>
      <c r="AJ14" s="672"/>
      <c r="AK14" s="672"/>
      <c r="AL14" s="641" t="s">
        <v>111</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34844</v>
      </c>
      <c r="BH14" s="619"/>
      <c r="BI14" s="619"/>
      <c r="BJ14" s="619"/>
      <c r="BK14" s="619"/>
      <c r="BL14" s="619"/>
      <c r="BM14" s="619"/>
      <c r="BN14" s="620"/>
      <c r="BO14" s="671">
        <v>2.4</v>
      </c>
      <c r="BP14" s="671"/>
      <c r="BQ14" s="671"/>
      <c r="BR14" s="671"/>
      <c r="BS14" s="624" t="s">
        <v>111</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358974</v>
      </c>
      <c r="CS14" s="619"/>
      <c r="CT14" s="619"/>
      <c r="CU14" s="619"/>
      <c r="CV14" s="619"/>
      <c r="CW14" s="619"/>
      <c r="CX14" s="619"/>
      <c r="CY14" s="620"/>
      <c r="CZ14" s="671">
        <v>4.3</v>
      </c>
      <c r="DA14" s="671"/>
      <c r="DB14" s="671"/>
      <c r="DC14" s="671"/>
      <c r="DD14" s="624">
        <v>35941</v>
      </c>
      <c r="DE14" s="619"/>
      <c r="DF14" s="619"/>
      <c r="DG14" s="619"/>
      <c r="DH14" s="619"/>
      <c r="DI14" s="619"/>
      <c r="DJ14" s="619"/>
      <c r="DK14" s="619"/>
      <c r="DL14" s="619"/>
      <c r="DM14" s="619"/>
      <c r="DN14" s="619"/>
      <c r="DO14" s="619"/>
      <c r="DP14" s="620"/>
      <c r="DQ14" s="624">
        <v>328874</v>
      </c>
      <c r="DR14" s="619"/>
      <c r="DS14" s="619"/>
      <c r="DT14" s="619"/>
      <c r="DU14" s="619"/>
      <c r="DV14" s="619"/>
      <c r="DW14" s="619"/>
      <c r="DX14" s="619"/>
      <c r="DY14" s="619"/>
      <c r="DZ14" s="619"/>
      <c r="EA14" s="619"/>
      <c r="EB14" s="619"/>
      <c r="EC14" s="654"/>
    </row>
    <row r="15" spans="2:143" ht="11.25" customHeight="1">
      <c r="B15" s="615" t="s">
        <v>240</v>
      </c>
      <c r="C15" s="616"/>
      <c r="D15" s="616"/>
      <c r="E15" s="616"/>
      <c r="F15" s="616"/>
      <c r="G15" s="616"/>
      <c r="H15" s="616"/>
      <c r="I15" s="616"/>
      <c r="J15" s="616"/>
      <c r="K15" s="616"/>
      <c r="L15" s="616"/>
      <c r="M15" s="616"/>
      <c r="N15" s="616"/>
      <c r="O15" s="616"/>
      <c r="P15" s="616"/>
      <c r="Q15" s="617"/>
      <c r="R15" s="618">
        <v>1851</v>
      </c>
      <c r="S15" s="619"/>
      <c r="T15" s="619"/>
      <c r="U15" s="619"/>
      <c r="V15" s="619"/>
      <c r="W15" s="619"/>
      <c r="X15" s="619"/>
      <c r="Y15" s="620"/>
      <c r="Z15" s="671">
        <v>0</v>
      </c>
      <c r="AA15" s="671"/>
      <c r="AB15" s="671"/>
      <c r="AC15" s="671"/>
      <c r="AD15" s="672">
        <v>1851</v>
      </c>
      <c r="AE15" s="672"/>
      <c r="AF15" s="672"/>
      <c r="AG15" s="672"/>
      <c r="AH15" s="672"/>
      <c r="AI15" s="672"/>
      <c r="AJ15" s="672"/>
      <c r="AK15" s="672"/>
      <c r="AL15" s="641">
        <v>0</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90912</v>
      </c>
      <c r="BH15" s="619"/>
      <c r="BI15" s="619"/>
      <c r="BJ15" s="619"/>
      <c r="BK15" s="619"/>
      <c r="BL15" s="619"/>
      <c r="BM15" s="619"/>
      <c r="BN15" s="620"/>
      <c r="BO15" s="671">
        <v>6.4</v>
      </c>
      <c r="BP15" s="671"/>
      <c r="BQ15" s="671"/>
      <c r="BR15" s="671"/>
      <c r="BS15" s="624" t="s">
        <v>111</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1063622</v>
      </c>
      <c r="CS15" s="619"/>
      <c r="CT15" s="619"/>
      <c r="CU15" s="619"/>
      <c r="CV15" s="619"/>
      <c r="CW15" s="619"/>
      <c r="CX15" s="619"/>
      <c r="CY15" s="620"/>
      <c r="CZ15" s="671">
        <v>12.6</v>
      </c>
      <c r="DA15" s="671"/>
      <c r="DB15" s="671"/>
      <c r="DC15" s="671"/>
      <c r="DD15" s="624">
        <v>165366</v>
      </c>
      <c r="DE15" s="619"/>
      <c r="DF15" s="619"/>
      <c r="DG15" s="619"/>
      <c r="DH15" s="619"/>
      <c r="DI15" s="619"/>
      <c r="DJ15" s="619"/>
      <c r="DK15" s="619"/>
      <c r="DL15" s="619"/>
      <c r="DM15" s="619"/>
      <c r="DN15" s="619"/>
      <c r="DO15" s="619"/>
      <c r="DP15" s="620"/>
      <c r="DQ15" s="624">
        <v>777714</v>
      </c>
      <c r="DR15" s="619"/>
      <c r="DS15" s="619"/>
      <c r="DT15" s="619"/>
      <c r="DU15" s="619"/>
      <c r="DV15" s="619"/>
      <c r="DW15" s="619"/>
      <c r="DX15" s="619"/>
      <c r="DY15" s="619"/>
      <c r="DZ15" s="619"/>
      <c r="EA15" s="619"/>
      <c r="EB15" s="619"/>
      <c r="EC15" s="654"/>
    </row>
    <row r="16" spans="2:143" ht="11.25" customHeight="1">
      <c r="B16" s="615" t="s">
        <v>243</v>
      </c>
      <c r="C16" s="616"/>
      <c r="D16" s="616"/>
      <c r="E16" s="616"/>
      <c r="F16" s="616"/>
      <c r="G16" s="616"/>
      <c r="H16" s="616"/>
      <c r="I16" s="616"/>
      <c r="J16" s="616"/>
      <c r="K16" s="616"/>
      <c r="L16" s="616"/>
      <c r="M16" s="616"/>
      <c r="N16" s="616"/>
      <c r="O16" s="616"/>
      <c r="P16" s="616"/>
      <c r="Q16" s="617"/>
      <c r="R16" s="618">
        <v>4938190</v>
      </c>
      <c r="S16" s="619"/>
      <c r="T16" s="619"/>
      <c r="U16" s="619"/>
      <c r="V16" s="619"/>
      <c r="W16" s="619"/>
      <c r="X16" s="619"/>
      <c r="Y16" s="620"/>
      <c r="Z16" s="671">
        <v>52.6</v>
      </c>
      <c r="AA16" s="671"/>
      <c r="AB16" s="671"/>
      <c r="AC16" s="671"/>
      <c r="AD16" s="672">
        <v>4454849</v>
      </c>
      <c r="AE16" s="672"/>
      <c r="AF16" s="672"/>
      <c r="AG16" s="672"/>
      <c r="AH16" s="672"/>
      <c r="AI16" s="672"/>
      <c r="AJ16" s="672"/>
      <c r="AK16" s="672"/>
      <c r="AL16" s="641">
        <v>70.5</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t="s">
        <v>111</v>
      </c>
      <c r="BH16" s="619"/>
      <c r="BI16" s="619"/>
      <c r="BJ16" s="619"/>
      <c r="BK16" s="619"/>
      <c r="BL16" s="619"/>
      <c r="BM16" s="619"/>
      <c r="BN16" s="620"/>
      <c r="BO16" s="671" t="s">
        <v>111</v>
      </c>
      <c r="BP16" s="671"/>
      <c r="BQ16" s="671"/>
      <c r="BR16" s="671"/>
      <c r="BS16" s="624" t="s">
        <v>111</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v>88340</v>
      </c>
      <c r="CS16" s="619"/>
      <c r="CT16" s="619"/>
      <c r="CU16" s="619"/>
      <c r="CV16" s="619"/>
      <c r="CW16" s="619"/>
      <c r="CX16" s="619"/>
      <c r="CY16" s="620"/>
      <c r="CZ16" s="671">
        <v>1</v>
      </c>
      <c r="DA16" s="671"/>
      <c r="DB16" s="671"/>
      <c r="DC16" s="671"/>
      <c r="DD16" s="624" t="s">
        <v>111</v>
      </c>
      <c r="DE16" s="619"/>
      <c r="DF16" s="619"/>
      <c r="DG16" s="619"/>
      <c r="DH16" s="619"/>
      <c r="DI16" s="619"/>
      <c r="DJ16" s="619"/>
      <c r="DK16" s="619"/>
      <c r="DL16" s="619"/>
      <c r="DM16" s="619"/>
      <c r="DN16" s="619"/>
      <c r="DO16" s="619"/>
      <c r="DP16" s="620"/>
      <c r="DQ16" s="624">
        <v>13297</v>
      </c>
      <c r="DR16" s="619"/>
      <c r="DS16" s="619"/>
      <c r="DT16" s="619"/>
      <c r="DU16" s="619"/>
      <c r="DV16" s="619"/>
      <c r="DW16" s="619"/>
      <c r="DX16" s="619"/>
      <c r="DY16" s="619"/>
      <c r="DZ16" s="619"/>
      <c r="EA16" s="619"/>
      <c r="EB16" s="619"/>
      <c r="EC16" s="654"/>
    </row>
    <row r="17" spans="2:133" ht="11.25" customHeight="1">
      <c r="B17" s="615" t="s">
        <v>246</v>
      </c>
      <c r="C17" s="616"/>
      <c r="D17" s="616"/>
      <c r="E17" s="616"/>
      <c r="F17" s="616"/>
      <c r="G17" s="616"/>
      <c r="H17" s="616"/>
      <c r="I17" s="616"/>
      <c r="J17" s="616"/>
      <c r="K17" s="616"/>
      <c r="L17" s="616"/>
      <c r="M17" s="616"/>
      <c r="N17" s="616"/>
      <c r="O17" s="616"/>
      <c r="P17" s="616"/>
      <c r="Q17" s="617"/>
      <c r="R17" s="618">
        <v>4454849</v>
      </c>
      <c r="S17" s="619"/>
      <c r="T17" s="619"/>
      <c r="U17" s="619"/>
      <c r="V17" s="619"/>
      <c r="W17" s="619"/>
      <c r="X17" s="619"/>
      <c r="Y17" s="620"/>
      <c r="Z17" s="671">
        <v>47.5</v>
      </c>
      <c r="AA17" s="671"/>
      <c r="AB17" s="671"/>
      <c r="AC17" s="671"/>
      <c r="AD17" s="672">
        <v>4454849</v>
      </c>
      <c r="AE17" s="672"/>
      <c r="AF17" s="672"/>
      <c r="AG17" s="672"/>
      <c r="AH17" s="672"/>
      <c r="AI17" s="672"/>
      <c r="AJ17" s="672"/>
      <c r="AK17" s="672"/>
      <c r="AL17" s="641">
        <v>70.5</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t="s">
        <v>111</v>
      </c>
      <c r="BH17" s="619"/>
      <c r="BI17" s="619"/>
      <c r="BJ17" s="619"/>
      <c r="BK17" s="619"/>
      <c r="BL17" s="619"/>
      <c r="BM17" s="619"/>
      <c r="BN17" s="620"/>
      <c r="BO17" s="671" t="s">
        <v>111</v>
      </c>
      <c r="BP17" s="671"/>
      <c r="BQ17" s="671"/>
      <c r="BR17" s="671"/>
      <c r="BS17" s="624" t="s">
        <v>111</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1383858</v>
      </c>
      <c r="CS17" s="619"/>
      <c r="CT17" s="619"/>
      <c r="CU17" s="619"/>
      <c r="CV17" s="619"/>
      <c r="CW17" s="619"/>
      <c r="CX17" s="619"/>
      <c r="CY17" s="620"/>
      <c r="CZ17" s="671">
        <v>16.399999999999999</v>
      </c>
      <c r="DA17" s="671"/>
      <c r="DB17" s="671"/>
      <c r="DC17" s="671"/>
      <c r="DD17" s="624" t="s">
        <v>111</v>
      </c>
      <c r="DE17" s="619"/>
      <c r="DF17" s="619"/>
      <c r="DG17" s="619"/>
      <c r="DH17" s="619"/>
      <c r="DI17" s="619"/>
      <c r="DJ17" s="619"/>
      <c r="DK17" s="619"/>
      <c r="DL17" s="619"/>
      <c r="DM17" s="619"/>
      <c r="DN17" s="619"/>
      <c r="DO17" s="619"/>
      <c r="DP17" s="620"/>
      <c r="DQ17" s="624">
        <v>1355075</v>
      </c>
      <c r="DR17" s="619"/>
      <c r="DS17" s="619"/>
      <c r="DT17" s="619"/>
      <c r="DU17" s="619"/>
      <c r="DV17" s="619"/>
      <c r="DW17" s="619"/>
      <c r="DX17" s="619"/>
      <c r="DY17" s="619"/>
      <c r="DZ17" s="619"/>
      <c r="EA17" s="619"/>
      <c r="EB17" s="619"/>
      <c r="EC17" s="654"/>
    </row>
    <row r="18" spans="2:133" ht="11.25" customHeight="1">
      <c r="B18" s="615" t="s">
        <v>249</v>
      </c>
      <c r="C18" s="616"/>
      <c r="D18" s="616"/>
      <c r="E18" s="616"/>
      <c r="F18" s="616"/>
      <c r="G18" s="616"/>
      <c r="H18" s="616"/>
      <c r="I18" s="616"/>
      <c r="J18" s="616"/>
      <c r="K18" s="616"/>
      <c r="L18" s="616"/>
      <c r="M18" s="616"/>
      <c r="N18" s="616"/>
      <c r="O18" s="616"/>
      <c r="P18" s="616"/>
      <c r="Q18" s="617"/>
      <c r="R18" s="618">
        <v>483341</v>
      </c>
      <c r="S18" s="619"/>
      <c r="T18" s="619"/>
      <c r="U18" s="619"/>
      <c r="V18" s="619"/>
      <c r="W18" s="619"/>
      <c r="X18" s="619"/>
      <c r="Y18" s="620"/>
      <c r="Z18" s="671">
        <v>5.0999999999999996</v>
      </c>
      <c r="AA18" s="671"/>
      <c r="AB18" s="671"/>
      <c r="AC18" s="671"/>
      <c r="AD18" s="672" t="s">
        <v>111</v>
      </c>
      <c r="AE18" s="672"/>
      <c r="AF18" s="672"/>
      <c r="AG18" s="672"/>
      <c r="AH18" s="672"/>
      <c r="AI18" s="672"/>
      <c r="AJ18" s="672"/>
      <c r="AK18" s="672"/>
      <c r="AL18" s="641" t="s">
        <v>111</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111</v>
      </c>
      <c r="BH18" s="619"/>
      <c r="BI18" s="619"/>
      <c r="BJ18" s="619"/>
      <c r="BK18" s="619"/>
      <c r="BL18" s="619"/>
      <c r="BM18" s="619"/>
      <c r="BN18" s="620"/>
      <c r="BO18" s="671" t="s">
        <v>111</v>
      </c>
      <c r="BP18" s="671"/>
      <c r="BQ18" s="671"/>
      <c r="BR18" s="671"/>
      <c r="BS18" s="624" t="s">
        <v>111</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111</v>
      </c>
      <c r="CS18" s="619"/>
      <c r="CT18" s="619"/>
      <c r="CU18" s="619"/>
      <c r="CV18" s="619"/>
      <c r="CW18" s="619"/>
      <c r="CX18" s="619"/>
      <c r="CY18" s="620"/>
      <c r="CZ18" s="671" t="s">
        <v>111</v>
      </c>
      <c r="DA18" s="671"/>
      <c r="DB18" s="671"/>
      <c r="DC18" s="671"/>
      <c r="DD18" s="624" t="s">
        <v>111</v>
      </c>
      <c r="DE18" s="619"/>
      <c r="DF18" s="619"/>
      <c r="DG18" s="619"/>
      <c r="DH18" s="619"/>
      <c r="DI18" s="619"/>
      <c r="DJ18" s="619"/>
      <c r="DK18" s="619"/>
      <c r="DL18" s="619"/>
      <c r="DM18" s="619"/>
      <c r="DN18" s="619"/>
      <c r="DO18" s="619"/>
      <c r="DP18" s="620"/>
      <c r="DQ18" s="624" t="s">
        <v>111</v>
      </c>
      <c r="DR18" s="619"/>
      <c r="DS18" s="619"/>
      <c r="DT18" s="619"/>
      <c r="DU18" s="619"/>
      <c r="DV18" s="619"/>
      <c r="DW18" s="619"/>
      <c r="DX18" s="619"/>
      <c r="DY18" s="619"/>
      <c r="DZ18" s="619"/>
      <c r="EA18" s="619"/>
      <c r="EB18" s="619"/>
      <c r="EC18" s="654"/>
    </row>
    <row r="19" spans="2:133" ht="11.25" customHeight="1">
      <c r="B19" s="615" t="s">
        <v>252</v>
      </c>
      <c r="C19" s="616"/>
      <c r="D19" s="616"/>
      <c r="E19" s="616"/>
      <c r="F19" s="616"/>
      <c r="G19" s="616"/>
      <c r="H19" s="616"/>
      <c r="I19" s="616"/>
      <c r="J19" s="616"/>
      <c r="K19" s="616"/>
      <c r="L19" s="616"/>
      <c r="M19" s="616"/>
      <c r="N19" s="616"/>
      <c r="O19" s="616"/>
      <c r="P19" s="616"/>
      <c r="Q19" s="617"/>
      <c r="R19" s="618" t="s">
        <v>111</v>
      </c>
      <c r="S19" s="619"/>
      <c r="T19" s="619"/>
      <c r="U19" s="619"/>
      <c r="V19" s="619"/>
      <c r="W19" s="619"/>
      <c r="X19" s="619"/>
      <c r="Y19" s="620"/>
      <c r="Z19" s="671" t="s">
        <v>111</v>
      </c>
      <c r="AA19" s="671"/>
      <c r="AB19" s="671"/>
      <c r="AC19" s="671"/>
      <c r="AD19" s="672" t="s">
        <v>111</v>
      </c>
      <c r="AE19" s="672"/>
      <c r="AF19" s="672"/>
      <c r="AG19" s="672"/>
      <c r="AH19" s="672"/>
      <c r="AI19" s="672"/>
      <c r="AJ19" s="672"/>
      <c r="AK19" s="672"/>
      <c r="AL19" s="641" t="s">
        <v>111</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v>16395</v>
      </c>
      <c r="BH19" s="619"/>
      <c r="BI19" s="619"/>
      <c r="BJ19" s="619"/>
      <c r="BK19" s="619"/>
      <c r="BL19" s="619"/>
      <c r="BM19" s="619"/>
      <c r="BN19" s="620"/>
      <c r="BO19" s="671">
        <v>1.1000000000000001</v>
      </c>
      <c r="BP19" s="671"/>
      <c r="BQ19" s="671"/>
      <c r="BR19" s="671"/>
      <c r="BS19" s="624" t="s">
        <v>111</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111</v>
      </c>
      <c r="CS19" s="619"/>
      <c r="CT19" s="619"/>
      <c r="CU19" s="619"/>
      <c r="CV19" s="619"/>
      <c r="CW19" s="619"/>
      <c r="CX19" s="619"/>
      <c r="CY19" s="620"/>
      <c r="CZ19" s="671" t="s">
        <v>111</v>
      </c>
      <c r="DA19" s="671"/>
      <c r="DB19" s="671"/>
      <c r="DC19" s="671"/>
      <c r="DD19" s="624" t="s">
        <v>111</v>
      </c>
      <c r="DE19" s="619"/>
      <c r="DF19" s="619"/>
      <c r="DG19" s="619"/>
      <c r="DH19" s="619"/>
      <c r="DI19" s="619"/>
      <c r="DJ19" s="619"/>
      <c r="DK19" s="619"/>
      <c r="DL19" s="619"/>
      <c r="DM19" s="619"/>
      <c r="DN19" s="619"/>
      <c r="DO19" s="619"/>
      <c r="DP19" s="620"/>
      <c r="DQ19" s="624" t="s">
        <v>111</v>
      </c>
      <c r="DR19" s="619"/>
      <c r="DS19" s="619"/>
      <c r="DT19" s="619"/>
      <c r="DU19" s="619"/>
      <c r="DV19" s="619"/>
      <c r="DW19" s="619"/>
      <c r="DX19" s="619"/>
      <c r="DY19" s="619"/>
      <c r="DZ19" s="619"/>
      <c r="EA19" s="619"/>
      <c r="EB19" s="619"/>
      <c r="EC19" s="654"/>
    </row>
    <row r="20" spans="2:133" ht="11.25" customHeight="1">
      <c r="B20" s="615" t="s">
        <v>255</v>
      </c>
      <c r="C20" s="616"/>
      <c r="D20" s="616"/>
      <c r="E20" s="616"/>
      <c r="F20" s="616"/>
      <c r="G20" s="616"/>
      <c r="H20" s="616"/>
      <c r="I20" s="616"/>
      <c r="J20" s="616"/>
      <c r="K20" s="616"/>
      <c r="L20" s="616"/>
      <c r="M20" s="616"/>
      <c r="N20" s="616"/>
      <c r="O20" s="616"/>
      <c r="P20" s="616"/>
      <c r="Q20" s="617"/>
      <c r="R20" s="618">
        <v>6782734</v>
      </c>
      <c r="S20" s="619"/>
      <c r="T20" s="619"/>
      <c r="U20" s="619"/>
      <c r="V20" s="619"/>
      <c r="W20" s="619"/>
      <c r="X20" s="619"/>
      <c r="Y20" s="620"/>
      <c r="Z20" s="671">
        <v>72.3</v>
      </c>
      <c r="AA20" s="671"/>
      <c r="AB20" s="671"/>
      <c r="AC20" s="671"/>
      <c r="AD20" s="672">
        <v>6299393</v>
      </c>
      <c r="AE20" s="672"/>
      <c r="AF20" s="672"/>
      <c r="AG20" s="672"/>
      <c r="AH20" s="672"/>
      <c r="AI20" s="672"/>
      <c r="AJ20" s="672"/>
      <c r="AK20" s="672"/>
      <c r="AL20" s="641">
        <v>99.7</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v>16395</v>
      </c>
      <c r="BH20" s="619"/>
      <c r="BI20" s="619"/>
      <c r="BJ20" s="619"/>
      <c r="BK20" s="619"/>
      <c r="BL20" s="619"/>
      <c r="BM20" s="619"/>
      <c r="BN20" s="620"/>
      <c r="BO20" s="671">
        <v>1.1000000000000001</v>
      </c>
      <c r="BP20" s="671"/>
      <c r="BQ20" s="671"/>
      <c r="BR20" s="671"/>
      <c r="BS20" s="624" t="s">
        <v>111</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8440461</v>
      </c>
      <c r="CS20" s="619"/>
      <c r="CT20" s="619"/>
      <c r="CU20" s="619"/>
      <c r="CV20" s="619"/>
      <c r="CW20" s="619"/>
      <c r="CX20" s="619"/>
      <c r="CY20" s="620"/>
      <c r="CZ20" s="671">
        <v>100</v>
      </c>
      <c r="DA20" s="671"/>
      <c r="DB20" s="671"/>
      <c r="DC20" s="671"/>
      <c r="DD20" s="624">
        <v>707617</v>
      </c>
      <c r="DE20" s="619"/>
      <c r="DF20" s="619"/>
      <c r="DG20" s="619"/>
      <c r="DH20" s="619"/>
      <c r="DI20" s="619"/>
      <c r="DJ20" s="619"/>
      <c r="DK20" s="619"/>
      <c r="DL20" s="619"/>
      <c r="DM20" s="619"/>
      <c r="DN20" s="619"/>
      <c r="DO20" s="619"/>
      <c r="DP20" s="620"/>
      <c r="DQ20" s="624">
        <v>6432432</v>
      </c>
      <c r="DR20" s="619"/>
      <c r="DS20" s="619"/>
      <c r="DT20" s="619"/>
      <c r="DU20" s="619"/>
      <c r="DV20" s="619"/>
      <c r="DW20" s="619"/>
      <c r="DX20" s="619"/>
      <c r="DY20" s="619"/>
      <c r="DZ20" s="619"/>
      <c r="EA20" s="619"/>
      <c r="EB20" s="619"/>
      <c r="EC20" s="654"/>
    </row>
    <row r="21" spans="2:133" ht="11.25" customHeight="1">
      <c r="B21" s="615" t="s">
        <v>258</v>
      </c>
      <c r="C21" s="616"/>
      <c r="D21" s="616"/>
      <c r="E21" s="616"/>
      <c r="F21" s="616"/>
      <c r="G21" s="616"/>
      <c r="H21" s="616"/>
      <c r="I21" s="616"/>
      <c r="J21" s="616"/>
      <c r="K21" s="616"/>
      <c r="L21" s="616"/>
      <c r="M21" s="616"/>
      <c r="N21" s="616"/>
      <c r="O21" s="616"/>
      <c r="P21" s="616"/>
      <c r="Q21" s="617"/>
      <c r="R21" s="618">
        <v>2044</v>
      </c>
      <c r="S21" s="619"/>
      <c r="T21" s="619"/>
      <c r="U21" s="619"/>
      <c r="V21" s="619"/>
      <c r="W21" s="619"/>
      <c r="X21" s="619"/>
      <c r="Y21" s="620"/>
      <c r="Z21" s="671">
        <v>0</v>
      </c>
      <c r="AA21" s="671"/>
      <c r="AB21" s="671"/>
      <c r="AC21" s="671"/>
      <c r="AD21" s="672">
        <v>2044</v>
      </c>
      <c r="AE21" s="672"/>
      <c r="AF21" s="672"/>
      <c r="AG21" s="672"/>
      <c r="AH21" s="672"/>
      <c r="AI21" s="672"/>
      <c r="AJ21" s="672"/>
      <c r="AK21" s="672"/>
      <c r="AL21" s="641">
        <v>0</v>
      </c>
      <c r="AM21" s="673"/>
      <c r="AN21" s="673"/>
      <c r="AO21" s="674"/>
      <c r="AP21" s="709" t="s">
        <v>259</v>
      </c>
      <c r="AQ21" s="719"/>
      <c r="AR21" s="719"/>
      <c r="AS21" s="719"/>
      <c r="AT21" s="719"/>
      <c r="AU21" s="719"/>
      <c r="AV21" s="719"/>
      <c r="AW21" s="719"/>
      <c r="AX21" s="719"/>
      <c r="AY21" s="719"/>
      <c r="AZ21" s="719"/>
      <c r="BA21" s="719"/>
      <c r="BB21" s="719"/>
      <c r="BC21" s="719"/>
      <c r="BD21" s="719"/>
      <c r="BE21" s="719"/>
      <c r="BF21" s="711"/>
      <c r="BG21" s="618">
        <v>16395</v>
      </c>
      <c r="BH21" s="619"/>
      <c r="BI21" s="619"/>
      <c r="BJ21" s="619"/>
      <c r="BK21" s="619"/>
      <c r="BL21" s="619"/>
      <c r="BM21" s="619"/>
      <c r="BN21" s="620"/>
      <c r="BO21" s="671">
        <v>1.1000000000000001</v>
      </c>
      <c r="BP21" s="671"/>
      <c r="BQ21" s="671"/>
      <c r="BR21" s="671"/>
      <c r="BS21" s="624" t="s">
        <v>111</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260</v>
      </c>
      <c r="C22" s="616"/>
      <c r="D22" s="616"/>
      <c r="E22" s="616"/>
      <c r="F22" s="616"/>
      <c r="G22" s="616"/>
      <c r="H22" s="616"/>
      <c r="I22" s="616"/>
      <c r="J22" s="616"/>
      <c r="K22" s="616"/>
      <c r="L22" s="616"/>
      <c r="M22" s="616"/>
      <c r="N22" s="616"/>
      <c r="O22" s="616"/>
      <c r="P22" s="616"/>
      <c r="Q22" s="617"/>
      <c r="R22" s="618">
        <v>102778</v>
      </c>
      <c r="S22" s="619"/>
      <c r="T22" s="619"/>
      <c r="U22" s="619"/>
      <c r="V22" s="619"/>
      <c r="W22" s="619"/>
      <c r="X22" s="619"/>
      <c r="Y22" s="620"/>
      <c r="Z22" s="671">
        <v>1.1000000000000001</v>
      </c>
      <c r="AA22" s="671"/>
      <c r="AB22" s="671"/>
      <c r="AC22" s="671"/>
      <c r="AD22" s="672" t="s">
        <v>111</v>
      </c>
      <c r="AE22" s="672"/>
      <c r="AF22" s="672"/>
      <c r="AG22" s="672"/>
      <c r="AH22" s="672"/>
      <c r="AI22" s="672"/>
      <c r="AJ22" s="672"/>
      <c r="AK22" s="672"/>
      <c r="AL22" s="641" t="s">
        <v>111</v>
      </c>
      <c r="AM22" s="673"/>
      <c r="AN22" s="673"/>
      <c r="AO22" s="674"/>
      <c r="AP22" s="709" t="s">
        <v>261</v>
      </c>
      <c r="AQ22" s="719"/>
      <c r="AR22" s="719"/>
      <c r="AS22" s="719"/>
      <c r="AT22" s="719"/>
      <c r="AU22" s="719"/>
      <c r="AV22" s="719"/>
      <c r="AW22" s="719"/>
      <c r="AX22" s="719"/>
      <c r="AY22" s="719"/>
      <c r="AZ22" s="719"/>
      <c r="BA22" s="719"/>
      <c r="BB22" s="719"/>
      <c r="BC22" s="719"/>
      <c r="BD22" s="719"/>
      <c r="BE22" s="719"/>
      <c r="BF22" s="711"/>
      <c r="BG22" s="618" t="s">
        <v>111</v>
      </c>
      <c r="BH22" s="619"/>
      <c r="BI22" s="619"/>
      <c r="BJ22" s="619"/>
      <c r="BK22" s="619"/>
      <c r="BL22" s="619"/>
      <c r="BM22" s="619"/>
      <c r="BN22" s="620"/>
      <c r="BO22" s="671" t="s">
        <v>111</v>
      </c>
      <c r="BP22" s="671"/>
      <c r="BQ22" s="671"/>
      <c r="BR22" s="671"/>
      <c r="BS22" s="624" t="s">
        <v>111</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263</v>
      </c>
      <c r="C23" s="616"/>
      <c r="D23" s="616"/>
      <c r="E23" s="616"/>
      <c r="F23" s="616"/>
      <c r="G23" s="616"/>
      <c r="H23" s="616"/>
      <c r="I23" s="616"/>
      <c r="J23" s="616"/>
      <c r="K23" s="616"/>
      <c r="L23" s="616"/>
      <c r="M23" s="616"/>
      <c r="N23" s="616"/>
      <c r="O23" s="616"/>
      <c r="P23" s="616"/>
      <c r="Q23" s="617"/>
      <c r="R23" s="618">
        <v>104655</v>
      </c>
      <c r="S23" s="619"/>
      <c r="T23" s="619"/>
      <c r="U23" s="619"/>
      <c r="V23" s="619"/>
      <c r="W23" s="619"/>
      <c r="X23" s="619"/>
      <c r="Y23" s="620"/>
      <c r="Z23" s="671">
        <v>1.1000000000000001</v>
      </c>
      <c r="AA23" s="671"/>
      <c r="AB23" s="671"/>
      <c r="AC23" s="671"/>
      <c r="AD23" s="672">
        <v>3440</v>
      </c>
      <c r="AE23" s="672"/>
      <c r="AF23" s="672"/>
      <c r="AG23" s="672"/>
      <c r="AH23" s="672"/>
      <c r="AI23" s="672"/>
      <c r="AJ23" s="672"/>
      <c r="AK23" s="672"/>
      <c r="AL23" s="641">
        <v>0.1</v>
      </c>
      <c r="AM23" s="673"/>
      <c r="AN23" s="673"/>
      <c r="AO23" s="674"/>
      <c r="AP23" s="709" t="s">
        <v>264</v>
      </c>
      <c r="AQ23" s="719"/>
      <c r="AR23" s="719"/>
      <c r="AS23" s="719"/>
      <c r="AT23" s="719"/>
      <c r="AU23" s="719"/>
      <c r="AV23" s="719"/>
      <c r="AW23" s="719"/>
      <c r="AX23" s="719"/>
      <c r="AY23" s="719"/>
      <c r="AZ23" s="719"/>
      <c r="BA23" s="719"/>
      <c r="BB23" s="719"/>
      <c r="BC23" s="719"/>
      <c r="BD23" s="719"/>
      <c r="BE23" s="719"/>
      <c r="BF23" s="711"/>
      <c r="BG23" s="618" t="s">
        <v>111</v>
      </c>
      <c r="BH23" s="619"/>
      <c r="BI23" s="619"/>
      <c r="BJ23" s="619"/>
      <c r="BK23" s="619"/>
      <c r="BL23" s="619"/>
      <c r="BM23" s="619"/>
      <c r="BN23" s="620"/>
      <c r="BO23" s="671" t="s">
        <v>111</v>
      </c>
      <c r="BP23" s="671"/>
      <c r="BQ23" s="671"/>
      <c r="BR23" s="671"/>
      <c r="BS23" s="624" t="s">
        <v>111</v>
      </c>
      <c r="BT23" s="619"/>
      <c r="BU23" s="619"/>
      <c r="BV23" s="619"/>
      <c r="BW23" s="619"/>
      <c r="BX23" s="619"/>
      <c r="BY23" s="619"/>
      <c r="BZ23" s="619"/>
      <c r="CA23" s="619"/>
      <c r="CB23" s="654"/>
      <c r="CD23" s="723" t="s">
        <v>203</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c r="B24" s="615" t="s">
        <v>270</v>
      </c>
      <c r="C24" s="616"/>
      <c r="D24" s="616"/>
      <c r="E24" s="616"/>
      <c r="F24" s="616"/>
      <c r="G24" s="616"/>
      <c r="H24" s="616"/>
      <c r="I24" s="616"/>
      <c r="J24" s="616"/>
      <c r="K24" s="616"/>
      <c r="L24" s="616"/>
      <c r="M24" s="616"/>
      <c r="N24" s="616"/>
      <c r="O24" s="616"/>
      <c r="P24" s="616"/>
      <c r="Q24" s="617"/>
      <c r="R24" s="618">
        <v>12828</v>
      </c>
      <c r="S24" s="619"/>
      <c r="T24" s="619"/>
      <c r="U24" s="619"/>
      <c r="V24" s="619"/>
      <c r="W24" s="619"/>
      <c r="X24" s="619"/>
      <c r="Y24" s="620"/>
      <c r="Z24" s="671">
        <v>0.1</v>
      </c>
      <c r="AA24" s="671"/>
      <c r="AB24" s="671"/>
      <c r="AC24" s="671"/>
      <c r="AD24" s="672" t="s">
        <v>111</v>
      </c>
      <c r="AE24" s="672"/>
      <c r="AF24" s="672"/>
      <c r="AG24" s="672"/>
      <c r="AH24" s="672"/>
      <c r="AI24" s="672"/>
      <c r="AJ24" s="672"/>
      <c r="AK24" s="672"/>
      <c r="AL24" s="641" t="s">
        <v>111</v>
      </c>
      <c r="AM24" s="673"/>
      <c r="AN24" s="673"/>
      <c r="AO24" s="674"/>
      <c r="AP24" s="709" t="s">
        <v>271</v>
      </c>
      <c r="AQ24" s="719"/>
      <c r="AR24" s="719"/>
      <c r="AS24" s="719"/>
      <c r="AT24" s="719"/>
      <c r="AU24" s="719"/>
      <c r="AV24" s="719"/>
      <c r="AW24" s="719"/>
      <c r="AX24" s="719"/>
      <c r="AY24" s="719"/>
      <c r="AZ24" s="719"/>
      <c r="BA24" s="719"/>
      <c r="BB24" s="719"/>
      <c r="BC24" s="719"/>
      <c r="BD24" s="719"/>
      <c r="BE24" s="719"/>
      <c r="BF24" s="711"/>
      <c r="BG24" s="618" t="s">
        <v>111</v>
      </c>
      <c r="BH24" s="619"/>
      <c r="BI24" s="619"/>
      <c r="BJ24" s="619"/>
      <c r="BK24" s="619"/>
      <c r="BL24" s="619"/>
      <c r="BM24" s="619"/>
      <c r="BN24" s="620"/>
      <c r="BO24" s="671" t="s">
        <v>111</v>
      </c>
      <c r="BP24" s="671"/>
      <c r="BQ24" s="671"/>
      <c r="BR24" s="671"/>
      <c r="BS24" s="624" t="s">
        <v>111</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3653535</v>
      </c>
      <c r="CS24" s="669"/>
      <c r="CT24" s="669"/>
      <c r="CU24" s="669"/>
      <c r="CV24" s="669"/>
      <c r="CW24" s="669"/>
      <c r="CX24" s="669"/>
      <c r="CY24" s="716"/>
      <c r="CZ24" s="720">
        <v>43.3</v>
      </c>
      <c r="DA24" s="721"/>
      <c r="DB24" s="721"/>
      <c r="DC24" s="722"/>
      <c r="DD24" s="715">
        <v>2946798</v>
      </c>
      <c r="DE24" s="669"/>
      <c r="DF24" s="669"/>
      <c r="DG24" s="669"/>
      <c r="DH24" s="669"/>
      <c r="DI24" s="669"/>
      <c r="DJ24" s="669"/>
      <c r="DK24" s="716"/>
      <c r="DL24" s="715">
        <v>2230421</v>
      </c>
      <c r="DM24" s="669"/>
      <c r="DN24" s="669"/>
      <c r="DO24" s="669"/>
      <c r="DP24" s="669"/>
      <c r="DQ24" s="669"/>
      <c r="DR24" s="669"/>
      <c r="DS24" s="669"/>
      <c r="DT24" s="669"/>
      <c r="DU24" s="669"/>
      <c r="DV24" s="716"/>
      <c r="DW24" s="717">
        <v>35.299999999999997</v>
      </c>
      <c r="DX24" s="686"/>
      <c r="DY24" s="686"/>
      <c r="DZ24" s="686"/>
      <c r="EA24" s="686"/>
      <c r="EB24" s="686"/>
      <c r="EC24" s="718"/>
    </row>
    <row r="25" spans="2:133" ht="11.25" customHeight="1">
      <c r="B25" s="615" t="s">
        <v>273</v>
      </c>
      <c r="C25" s="616"/>
      <c r="D25" s="616"/>
      <c r="E25" s="616"/>
      <c r="F25" s="616"/>
      <c r="G25" s="616"/>
      <c r="H25" s="616"/>
      <c r="I25" s="616"/>
      <c r="J25" s="616"/>
      <c r="K25" s="616"/>
      <c r="L25" s="616"/>
      <c r="M25" s="616"/>
      <c r="N25" s="616"/>
      <c r="O25" s="616"/>
      <c r="P25" s="616"/>
      <c r="Q25" s="617"/>
      <c r="R25" s="618">
        <v>567171</v>
      </c>
      <c r="S25" s="619"/>
      <c r="T25" s="619"/>
      <c r="U25" s="619"/>
      <c r="V25" s="619"/>
      <c r="W25" s="619"/>
      <c r="X25" s="619"/>
      <c r="Y25" s="620"/>
      <c r="Z25" s="671">
        <v>6</v>
      </c>
      <c r="AA25" s="671"/>
      <c r="AB25" s="671"/>
      <c r="AC25" s="671"/>
      <c r="AD25" s="672" t="s">
        <v>111</v>
      </c>
      <c r="AE25" s="672"/>
      <c r="AF25" s="672"/>
      <c r="AG25" s="672"/>
      <c r="AH25" s="672"/>
      <c r="AI25" s="672"/>
      <c r="AJ25" s="672"/>
      <c r="AK25" s="672"/>
      <c r="AL25" s="641" t="s">
        <v>111</v>
      </c>
      <c r="AM25" s="673"/>
      <c r="AN25" s="673"/>
      <c r="AO25" s="674"/>
      <c r="AP25" s="709" t="s">
        <v>274</v>
      </c>
      <c r="AQ25" s="719"/>
      <c r="AR25" s="719"/>
      <c r="AS25" s="719"/>
      <c r="AT25" s="719"/>
      <c r="AU25" s="719"/>
      <c r="AV25" s="719"/>
      <c r="AW25" s="719"/>
      <c r="AX25" s="719"/>
      <c r="AY25" s="719"/>
      <c r="AZ25" s="719"/>
      <c r="BA25" s="719"/>
      <c r="BB25" s="719"/>
      <c r="BC25" s="719"/>
      <c r="BD25" s="719"/>
      <c r="BE25" s="719"/>
      <c r="BF25" s="711"/>
      <c r="BG25" s="618" t="s">
        <v>111</v>
      </c>
      <c r="BH25" s="619"/>
      <c r="BI25" s="619"/>
      <c r="BJ25" s="619"/>
      <c r="BK25" s="619"/>
      <c r="BL25" s="619"/>
      <c r="BM25" s="619"/>
      <c r="BN25" s="620"/>
      <c r="BO25" s="671" t="s">
        <v>111</v>
      </c>
      <c r="BP25" s="671"/>
      <c r="BQ25" s="671"/>
      <c r="BR25" s="671"/>
      <c r="BS25" s="624" t="s">
        <v>111</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1389675</v>
      </c>
      <c r="CS25" s="637"/>
      <c r="CT25" s="637"/>
      <c r="CU25" s="637"/>
      <c r="CV25" s="637"/>
      <c r="CW25" s="637"/>
      <c r="CX25" s="637"/>
      <c r="CY25" s="638"/>
      <c r="CZ25" s="621">
        <v>16.5</v>
      </c>
      <c r="DA25" s="639"/>
      <c r="DB25" s="639"/>
      <c r="DC25" s="640"/>
      <c r="DD25" s="624">
        <v>1308096</v>
      </c>
      <c r="DE25" s="637"/>
      <c r="DF25" s="637"/>
      <c r="DG25" s="637"/>
      <c r="DH25" s="637"/>
      <c r="DI25" s="637"/>
      <c r="DJ25" s="637"/>
      <c r="DK25" s="638"/>
      <c r="DL25" s="624">
        <v>1239082</v>
      </c>
      <c r="DM25" s="637"/>
      <c r="DN25" s="637"/>
      <c r="DO25" s="637"/>
      <c r="DP25" s="637"/>
      <c r="DQ25" s="637"/>
      <c r="DR25" s="637"/>
      <c r="DS25" s="637"/>
      <c r="DT25" s="637"/>
      <c r="DU25" s="637"/>
      <c r="DV25" s="638"/>
      <c r="DW25" s="641">
        <v>19.600000000000001</v>
      </c>
      <c r="DX25" s="642"/>
      <c r="DY25" s="642"/>
      <c r="DZ25" s="642"/>
      <c r="EA25" s="642"/>
      <c r="EB25" s="642"/>
      <c r="EC25" s="643"/>
    </row>
    <row r="26" spans="2:133" ht="11.25" customHeight="1">
      <c r="B26" s="712" t="s">
        <v>276</v>
      </c>
      <c r="C26" s="713"/>
      <c r="D26" s="713"/>
      <c r="E26" s="713"/>
      <c r="F26" s="713"/>
      <c r="G26" s="713"/>
      <c r="H26" s="713"/>
      <c r="I26" s="713"/>
      <c r="J26" s="713"/>
      <c r="K26" s="713"/>
      <c r="L26" s="713"/>
      <c r="M26" s="713"/>
      <c r="N26" s="713"/>
      <c r="O26" s="713"/>
      <c r="P26" s="713"/>
      <c r="Q26" s="714"/>
      <c r="R26" s="618" t="s">
        <v>111</v>
      </c>
      <c r="S26" s="619"/>
      <c r="T26" s="619"/>
      <c r="U26" s="619"/>
      <c r="V26" s="619"/>
      <c r="W26" s="619"/>
      <c r="X26" s="619"/>
      <c r="Y26" s="620"/>
      <c r="Z26" s="671" t="s">
        <v>111</v>
      </c>
      <c r="AA26" s="671"/>
      <c r="AB26" s="671"/>
      <c r="AC26" s="671"/>
      <c r="AD26" s="672" t="s">
        <v>111</v>
      </c>
      <c r="AE26" s="672"/>
      <c r="AF26" s="672"/>
      <c r="AG26" s="672"/>
      <c r="AH26" s="672"/>
      <c r="AI26" s="672"/>
      <c r="AJ26" s="672"/>
      <c r="AK26" s="672"/>
      <c r="AL26" s="641" t="s">
        <v>111</v>
      </c>
      <c r="AM26" s="673"/>
      <c r="AN26" s="673"/>
      <c r="AO26" s="674"/>
      <c r="AP26" s="709" t="s">
        <v>277</v>
      </c>
      <c r="AQ26" s="710"/>
      <c r="AR26" s="710"/>
      <c r="AS26" s="710"/>
      <c r="AT26" s="710"/>
      <c r="AU26" s="710"/>
      <c r="AV26" s="710"/>
      <c r="AW26" s="710"/>
      <c r="AX26" s="710"/>
      <c r="AY26" s="710"/>
      <c r="AZ26" s="710"/>
      <c r="BA26" s="710"/>
      <c r="BB26" s="710"/>
      <c r="BC26" s="710"/>
      <c r="BD26" s="710"/>
      <c r="BE26" s="710"/>
      <c r="BF26" s="711"/>
      <c r="BG26" s="618" t="s">
        <v>111</v>
      </c>
      <c r="BH26" s="619"/>
      <c r="BI26" s="619"/>
      <c r="BJ26" s="619"/>
      <c r="BK26" s="619"/>
      <c r="BL26" s="619"/>
      <c r="BM26" s="619"/>
      <c r="BN26" s="620"/>
      <c r="BO26" s="671" t="s">
        <v>111</v>
      </c>
      <c r="BP26" s="671"/>
      <c r="BQ26" s="671"/>
      <c r="BR26" s="671"/>
      <c r="BS26" s="624" t="s">
        <v>111</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953118</v>
      </c>
      <c r="CS26" s="619"/>
      <c r="CT26" s="619"/>
      <c r="CU26" s="619"/>
      <c r="CV26" s="619"/>
      <c r="CW26" s="619"/>
      <c r="CX26" s="619"/>
      <c r="CY26" s="620"/>
      <c r="CZ26" s="621">
        <v>11.3</v>
      </c>
      <c r="DA26" s="639"/>
      <c r="DB26" s="639"/>
      <c r="DC26" s="640"/>
      <c r="DD26" s="624">
        <v>896483</v>
      </c>
      <c r="DE26" s="619"/>
      <c r="DF26" s="619"/>
      <c r="DG26" s="619"/>
      <c r="DH26" s="619"/>
      <c r="DI26" s="619"/>
      <c r="DJ26" s="619"/>
      <c r="DK26" s="620"/>
      <c r="DL26" s="624" t="s">
        <v>209</v>
      </c>
      <c r="DM26" s="619"/>
      <c r="DN26" s="619"/>
      <c r="DO26" s="619"/>
      <c r="DP26" s="619"/>
      <c r="DQ26" s="619"/>
      <c r="DR26" s="619"/>
      <c r="DS26" s="619"/>
      <c r="DT26" s="619"/>
      <c r="DU26" s="619"/>
      <c r="DV26" s="620"/>
      <c r="DW26" s="641" t="s">
        <v>209</v>
      </c>
      <c r="DX26" s="642"/>
      <c r="DY26" s="642"/>
      <c r="DZ26" s="642"/>
      <c r="EA26" s="642"/>
      <c r="EB26" s="642"/>
      <c r="EC26" s="643"/>
    </row>
    <row r="27" spans="2:133" ht="11.25" customHeight="1">
      <c r="B27" s="615" t="s">
        <v>279</v>
      </c>
      <c r="C27" s="616"/>
      <c r="D27" s="616"/>
      <c r="E27" s="616"/>
      <c r="F27" s="616"/>
      <c r="G27" s="616"/>
      <c r="H27" s="616"/>
      <c r="I27" s="616"/>
      <c r="J27" s="616"/>
      <c r="K27" s="616"/>
      <c r="L27" s="616"/>
      <c r="M27" s="616"/>
      <c r="N27" s="616"/>
      <c r="O27" s="616"/>
      <c r="P27" s="616"/>
      <c r="Q27" s="617"/>
      <c r="R27" s="618">
        <v>699585</v>
      </c>
      <c r="S27" s="619"/>
      <c r="T27" s="619"/>
      <c r="U27" s="619"/>
      <c r="V27" s="619"/>
      <c r="W27" s="619"/>
      <c r="X27" s="619"/>
      <c r="Y27" s="620"/>
      <c r="Z27" s="671">
        <v>7.5</v>
      </c>
      <c r="AA27" s="671"/>
      <c r="AB27" s="671"/>
      <c r="AC27" s="671"/>
      <c r="AD27" s="672" t="s">
        <v>111</v>
      </c>
      <c r="AE27" s="672"/>
      <c r="AF27" s="672"/>
      <c r="AG27" s="672"/>
      <c r="AH27" s="672"/>
      <c r="AI27" s="672"/>
      <c r="AJ27" s="672"/>
      <c r="AK27" s="672"/>
      <c r="AL27" s="641" t="s">
        <v>111</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1426642</v>
      </c>
      <c r="BH27" s="619"/>
      <c r="BI27" s="619"/>
      <c r="BJ27" s="619"/>
      <c r="BK27" s="619"/>
      <c r="BL27" s="619"/>
      <c r="BM27" s="619"/>
      <c r="BN27" s="620"/>
      <c r="BO27" s="671">
        <v>100</v>
      </c>
      <c r="BP27" s="671"/>
      <c r="BQ27" s="671"/>
      <c r="BR27" s="671"/>
      <c r="BS27" s="624" t="s">
        <v>111</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880002</v>
      </c>
      <c r="CS27" s="637"/>
      <c r="CT27" s="637"/>
      <c r="CU27" s="637"/>
      <c r="CV27" s="637"/>
      <c r="CW27" s="637"/>
      <c r="CX27" s="637"/>
      <c r="CY27" s="638"/>
      <c r="CZ27" s="621">
        <v>10.4</v>
      </c>
      <c r="DA27" s="639"/>
      <c r="DB27" s="639"/>
      <c r="DC27" s="640"/>
      <c r="DD27" s="624">
        <v>283627</v>
      </c>
      <c r="DE27" s="637"/>
      <c r="DF27" s="637"/>
      <c r="DG27" s="637"/>
      <c r="DH27" s="637"/>
      <c r="DI27" s="637"/>
      <c r="DJ27" s="637"/>
      <c r="DK27" s="638"/>
      <c r="DL27" s="624">
        <v>280258</v>
      </c>
      <c r="DM27" s="637"/>
      <c r="DN27" s="637"/>
      <c r="DO27" s="637"/>
      <c r="DP27" s="637"/>
      <c r="DQ27" s="637"/>
      <c r="DR27" s="637"/>
      <c r="DS27" s="637"/>
      <c r="DT27" s="637"/>
      <c r="DU27" s="637"/>
      <c r="DV27" s="638"/>
      <c r="DW27" s="641">
        <v>4.4000000000000004</v>
      </c>
      <c r="DX27" s="642"/>
      <c r="DY27" s="642"/>
      <c r="DZ27" s="642"/>
      <c r="EA27" s="642"/>
      <c r="EB27" s="642"/>
      <c r="EC27" s="643"/>
    </row>
    <row r="28" spans="2:133" ht="11.25" customHeight="1">
      <c r="B28" s="615" t="s">
        <v>282</v>
      </c>
      <c r="C28" s="616"/>
      <c r="D28" s="616"/>
      <c r="E28" s="616"/>
      <c r="F28" s="616"/>
      <c r="G28" s="616"/>
      <c r="H28" s="616"/>
      <c r="I28" s="616"/>
      <c r="J28" s="616"/>
      <c r="K28" s="616"/>
      <c r="L28" s="616"/>
      <c r="M28" s="616"/>
      <c r="N28" s="616"/>
      <c r="O28" s="616"/>
      <c r="P28" s="616"/>
      <c r="Q28" s="617"/>
      <c r="R28" s="618">
        <v>25665</v>
      </c>
      <c r="S28" s="619"/>
      <c r="T28" s="619"/>
      <c r="U28" s="619"/>
      <c r="V28" s="619"/>
      <c r="W28" s="619"/>
      <c r="X28" s="619"/>
      <c r="Y28" s="620"/>
      <c r="Z28" s="671">
        <v>0.3</v>
      </c>
      <c r="AA28" s="671"/>
      <c r="AB28" s="671"/>
      <c r="AC28" s="671"/>
      <c r="AD28" s="672">
        <v>5305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1383858</v>
      </c>
      <c r="CS28" s="619"/>
      <c r="CT28" s="619"/>
      <c r="CU28" s="619"/>
      <c r="CV28" s="619"/>
      <c r="CW28" s="619"/>
      <c r="CX28" s="619"/>
      <c r="CY28" s="620"/>
      <c r="CZ28" s="621">
        <v>16.399999999999999</v>
      </c>
      <c r="DA28" s="639"/>
      <c r="DB28" s="639"/>
      <c r="DC28" s="640"/>
      <c r="DD28" s="624">
        <v>1355075</v>
      </c>
      <c r="DE28" s="619"/>
      <c r="DF28" s="619"/>
      <c r="DG28" s="619"/>
      <c r="DH28" s="619"/>
      <c r="DI28" s="619"/>
      <c r="DJ28" s="619"/>
      <c r="DK28" s="620"/>
      <c r="DL28" s="624">
        <v>711081</v>
      </c>
      <c r="DM28" s="619"/>
      <c r="DN28" s="619"/>
      <c r="DO28" s="619"/>
      <c r="DP28" s="619"/>
      <c r="DQ28" s="619"/>
      <c r="DR28" s="619"/>
      <c r="DS28" s="619"/>
      <c r="DT28" s="619"/>
      <c r="DU28" s="619"/>
      <c r="DV28" s="620"/>
      <c r="DW28" s="641">
        <v>11.3</v>
      </c>
      <c r="DX28" s="642"/>
      <c r="DY28" s="642"/>
      <c r="DZ28" s="642"/>
      <c r="EA28" s="642"/>
      <c r="EB28" s="642"/>
      <c r="EC28" s="643"/>
    </row>
    <row r="29" spans="2:133" ht="11.25" customHeight="1">
      <c r="B29" s="615" t="s">
        <v>284</v>
      </c>
      <c r="C29" s="616"/>
      <c r="D29" s="616"/>
      <c r="E29" s="616"/>
      <c r="F29" s="616"/>
      <c r="G29" s="616"/>
      <c r="H29" s="616"/>
      <c r="I29" s="616"/>
      <c r="J29" s="616"/>
      <c r="K29" s="616"/>
      <c r="L29" s="616"/>
      <c r="M29" s="616"/>
      <c r="N29" s="616"/>
      <c r="O29" s="616"/>
      <c r="P29" s="616"/>
      <c r="Q29" s="617"/>
      <c r="R29" s="618">
        <v>6000</v>
      </c>
      <c r="S29" s="619"/>
      <c r="T29" s="619"/>
      <c r="U29" s="619"/>
      <c r="V29" s="619"/>
      <c r="W29" s="619"/>
      <c r="X29" s="619"/>
      <c r="Y29" s="620"/>
      <c r="Z29" s="671">
        <v>0.1</v>
      </c>
      <c r="AA29" s="671"/>
      <c r="AB29" s="671"/>
      <c r="AC29" s="671"/>
      <c r="AD29" s="672" t="s">
        <v>111</v>
      </c>
      <c r="AE29" s="672"/>
      <c r="AF29" s="672"/>
      <c r="AG29" s="672"/>
      <c r="AH29" s="672"/>
      <c r="AI29" s="672"/>
      <c r="AJ29" s="672"/>
      <c r="AK29" s="672"/>
      <c r="AL29" s="641" t="s">
        <v>111</v>
      </c>
      <c r="AM29" s="673"/>
      <c r="AN29" s="673"/>
      <c r="AO29" s="674"/>
      <c r="AP29" s="678" t="s">
        <v>203</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288</v>
      </c>
      <c r="CG29" s="652"/>
      <c r="CH29" s="652"/>
      <c r="CI29" s="652"/>
      <c r="CJ29" s="652"/>
      <c r="CK29" s="652"/>
      <c r="CL29" s="652"/>
      <c r="CM29" s="652"/>
      <c r="CN29" s="652"/>
      <c r="CO29" s="652"/>
      <c r="CP29" s="652"/>
      <c r="CQ29" s="653"/>
      <c r="CR29" s="618">
        <v>1383858</v>
      </c>
      <c r="CS29" s="637"/>
      <c r="CT29" s="637"/>
      <c r="CU29" s="637"/>
      <c r="CV29" s="637"/>
      <c r="CW29" s="637"/>
      <c r="CX29" s="637"/>
      <c r="CY29" s="638"/>
      <c r="CZ29" s="621">
        <v>16.399999999999999</v>
      </c>
      <c r="DA29" s="639"/>
      <c r="DB29" s="639"/>
      <c r="DC29" s="640"/>
      <c r="DD29" s="624">
        <v>1355075</v>
      </c>
      <c r="DE29" s="637"/>
      <c r="DF29" s="637"/>
      <c r="DG29" s="637"/>
      <c r="DH29" s="637"/>
      <c r="DI29" s="637"/>
      <c r="DJ29" s="637"/>
      <c r="DK29" s="638"/>
      <c r="DL29" s="624">
        <v>711081</v>
      </c>
      <c r="DM29" s="637"/>
      <c r="DN29" s="637"/>
      <c r="DO29" s="637"/>
      <c r="DP29" s="637"/>
      <c r="DQ29" s="637"/>
      <c r="DR29" s="637"/>
      <c r="DS29" s="637"/>
      <c r="DT29" s="637"/>
      <c r="DU29" s="637"/>
      <c r="DV29" s="638"/>
      <c r="DW29" s="641">
        <v>11.3</v>
      </c>
      <c r="DX29" s="642"/>
      <c r="DY29" s="642"/>
      <c r="DZ29" s="642"/>
      <c r="EA29" s="642"/>
      <c r="EB29" s="642"/>
      <c r="EC29" s="643"/>
    </row>
    <row r="30" spans="2:133" ht="11.25" customHeight="1">
      <c r="B30" s="615" t="s">
        <v>289</v>
      </c>
      <c r="C30" s="616"/>
      <c r="D30" s="616"/>
      <c r="E30" s="616"/>
      <c r="F30" s="616"/>
      <c r="G30" s="616"/>
      <c r="H30" s="616"/>
      <c r="I30" s="616"/>
      <c r="J30" s="616"/>
      <c r="K30" s="616"/>
      <c r="L30" s="616"/>
      <c r="M30" s="616"/>
      <c r="N30" s="616"/>
      <c r="O30" s="616"/>
      <c r="P30" s="616"/>
      <c r="Q30" s="617"/>
      <c r="R30" s="618">
        <v>29129</v>
      </c>
      <c r="S30" s="619"/>
      <c r="T30" s="619"/>
      <c r="U30" s="619"/>
      <c r="V30" s="619"/>
      <c r="W30" s="619"/>
      <c r="X30" s="619"/>
      <c r="Y30" s="620"/>
      <c r="Z30" s="671">
        <v>0.3</v>
      </c>
      <c r="AA30" s="671"/>
      <c r="AB30" s="671"/>
      <c r="AC30" s="671"/>
      <c r="AD30" s="672" t="s">
        <v>111</v>
      </c>
      <c r="AE30" s="672"/>
      <c r="AF30" s="672"/>
      <c r="AG30" s="672"/>
      <c r="AH30" s="672"/>
      <c r="AI30" s="672"/>
      <c r="AJ30" s="672"/>
      <c r="AK30" s="672"/>
      <c r="AL30" s="641" t="s">
        <v>111</v>
      </c>
      <c r="AM30" s="673"/>
      <c r="AN30" s="673"/>
      <c r="AO30" s="674"/>
      <c r="AP30" s="696" t="s">
        <v>290</v>
      </c>
      <c r="AQ30" s="697"/>
      <c r="AR30" s="697"/>
      <c r="AS30" s="697"/>
      <c r="AT30" s="702" t="s">
        <v>291</v>
      </c>
      <c r="AU30" s="182"/>
      <c r="AV30" s="182"/>
      <c r="AW30" s="182"/>
      <c r="AX30" s="705" t="s">
        <v>169</v>
      </c>
      <c r="AY30" s="706"/>
      <c r="AZ30" s="706"/>
      <c r="BA30" s="706"/>
      <c r="BB30" s="706"/>
      <c r="BC30" s="706"/>
      <c r="BD30" s="706"/>
      <c r="BE30" s="706"/>
      <c r="BF30" s="707"/>
      <c r="BG30" s="684">
        <v>98.4</v>
      </c>
      <c r="BH30" s="685"/>
      <c r="BI30" s="685"/>
      <c r="BJ30" s="685"/>
      <c r="BK30" s="685"/>
      <c r="BL30" s="685"/>
      <c r="BM30" s="686">
        <v>93.9</v>
      </c>
      <c r="BN30" s="685"/>
      <c r="BO30" s="685"/>
      <c r="BP30" s="685"/>
      <c r="BQ30" s="687"/>
      <c r="BR30" s="684">
        <v>98.6</v>
      </c>
      <c r="BS30" s="685"/>
      <c r="BT30" s="685"/>
      <c r="BU30" s="685"/>
      <c r="BV30" s="685"/>
      <c r="BW30" s="685"/>
      <c r="BX30" s="686">
        <v>94</v>
      </c>
      <c r="BY30" s="685"/>
      <c r="BZ30" s="685"/>
      <c r="CA30" s="685"/>
      <c r="CB30" s="687"/>
      <c r="CD30" s="690"/>
      <c r="CE30" s="691"/>
      <c r="CF30" s="655" t="s">
        <v>292</v>
      </c>
      <c r="CG30" s="652"/>
      <c r="CH30" s="652"/>
      <c r="CI30" s="652"/>
      <c r="CJ30" s="652"/>
      <c r="CK30" s="652"/>
      <c r="CL30" s="652"/>
      <c r="CM30" s="652"/>
      <c r="CN30" s="652"/>
      <c r="CO30" s="652"/>
      <c r="CP30" s="652"/>
      <c r="CQ30" s="653"/>
      <c r="CR30" s="618">
        <v>1337215</v>
      </c>
      <c r="CS30" s="619"/>
      <c r="CT30" s="619"/>
      <c r="CU30" s="619"/>
      <c r="CV30" s="619"/>
      <c r="CW30" s="619"/>
      <c r="CX30" s="619"/>
      <c r="CY30" s="620"/>
      <c r="CZ30" s="621">
        <v>15.8</v>
      </c>
      <c r="DA30" s="639"/>
      <c r="DB30" s="639"/>
      <c r="DC30" s="640"/>
      <c r="DD30" s="624">
        <v>1308432</v>
      </c>
      <c r="DE30" s="619"/>
      <c r="DF30" s="619"/>
      <c r="DG30" s="619"/>
      <c r="DH30" s="619"/>
      <c r="DI30" s="619"/>
      <c r="DJ30" s="619"/>
      <c r="DK30" s="620"/>
      <c r="DL30" s="624">
        <v>664438</v>
      </c>
      <c r="DM30" s="619"/>
      <c r="DN30" s="619"/>
      <c r="DO30" s="619"/>
      <c r="DP30" s="619"/>
      <c r="DQ30" s="619"/>
      <c r="DR30" s="619"/>
      <c r="DS30" s="619"/>
      <c r="DT30" s="619"/>
      <c r="DU30" s="619"/>
      <c r="DV30" s="620"/>
      <c r="DW30" s="641">
        <v>10.5</v>
      </c>
      <c r="DX30" s="642"/>
      <c r="DY30" s="642"/>
      <c r="DZ30" s="642"/>
      <c r="EA30" s="642"/>
      <c r="EB30" s="642"/>
      <c r="EC30" s="643"/>
    </row>
    <row r="31" spans="2:133" ht="11.25" customHeight="1">
      <c r="B31" s="615" t="s">
        <v>293</v>
      </c>
      <c r="C31" s="616"/>
      <c r="D31" s="616"/>
      <c r="E31" s="616"/>
      <c r="F31" s="616"/>
      <c r="G31" s="616"/>
      <c r="H31" s="616"/>
      <c r="I31" s="616"/>
      <c r="J31" s="616"/>
      <c r="K31" s="616"/>
      <c r="L31" s="616"/>
      <c r="M31" s="616"/>
      <c r="N31" s="616"/>
      <c r="O31" s="616"/>
      <c r="P31" s="616"/>
      <c r="Q31" s="617"/>
      <c r="R31" s="618">
        <v>638942</v>
      </c>
      <c r="S31" s="619"/>
      <c r="T31" s="619"/>
      <c r="U31" s="619"/>
      <c r="V31" s="619"/>
      <c r="W31" s="619"/>
      <c r="X31" s="619"/>
      <c r="Y31" s="620"/>
      <c r="Z31" s="671">
        <v>6.8</v>
      </c>
      <c r="AA31" s="671"/>
      <c r="AB31" s="671"/>
      <c r="AC31" s="671"/>
      <c r="AD31" s="672" t="s">
        <v>111</v>
      </c>
      <c r="AE31" s="672"/>
      <c r="AF31" s="672"/>
      <c r="AG31" s="672"/>
      <c r="AH31" s="672"/>
      <c r="AI31" s="672"/>
      <c r="AJ31" s="672"/>
      <c r="AK31" s="672"/>
      <c r="AL31" s="641" t="s">
        <v>111</v>
      </c>
      <c r="AM31" s="673"/>
      <c r="AN31" s="673"/>
      <c r="AO31" s="674"/>
      <c r="AP31" s="698"/>
      <c r="AQ31" s="699"/>
      <c r="AR31" s="699"/>
      <c r="AS31" s="699"/>
      <c r="AT31" s="703"/>
      <c r="AU31" s="181" t="s">
        <v>294</v>
      </c>
      <c r="AV31" s="181"/>
      <c r="AW31" s="181"/>
      <c r="AX31" s="615" t="s">
        <v>295</v>
      </c>
      <c r="AY31" s="616"/>
      <c r="AZ31" s="616"/>
      <c r="BA31" s="616"/>
      <c r="BB31" s="616"/>
      <c r="BC31" s="616"/>
      <c r="BD31" s="616"/>
      <c r="BE31" s="616"/>
      <c r="BF31" s="617"/>
      <c r="BG31" s="682">
        <v>99</v>
      </c>
      <c r="BH31" s="637"/>
      <c r="BI31" s="637"/>
      <c r="BJ31" s="637"/>
      <c r="BK31" s="637"/>
      <c r="BL31" s="637"/>
      <c r="BM31" s="673">
        <v>96.1</v>
      </c>
      <c r="BN31" s="683"/>
      <c r="BO31" s="683"/>
      <c r="BP31" s="683"/>
      <c r="BQ31" s="647"/>
      <c r="BR31" s="682">
        <v>99</v>
      </c>
      <c r="BS31" s="637"/>
      <c r="BT31" s="637"/>
      <c r="BU31" s="637"/>
      <c r="BV31" s="637"/>
      <c r="BW31" s="637"/>
      <c r="BX31" s="673">
        <v>95.9</v>
      </c>
      <c r="BY31" s="683"/>
      <c r="BZ31" s="683"/>
      <c r="CA31" s="683"/>
      <c r="CB31" s="647"/>
      <c r="CD31" s="690"/>
      <c r="CE31" s="691"/>
      <c r="CF31" s="655" t="s">
        <v>296</v>
      </c>
      <c r="CG31" s="652"/>
      <c r="CH31" s="652"/>
      <c r="CI31" s="652"/>
      <c r="CJ31" s="652"/>
      <c r="CK31" s="652"/>
      <c r="CL31" s="652"/>
      <c r="CM31" s="652"/>
      <c r="CN31" s="652"/>
      <c r="CO31" s="652"/>
      <c r="CP31" s="652"/>
      <c r="CQ31" s="653"/>
      <c r="CR31" s="618">
        <v>46643</v>
      </c>
      <c r="CS31" s="637"/>
      <c r="CT31" s="637"/>
      <c r="CU31" s="637"/>
      <c r="CV31" s="637"/>
      <c r="CW31" s="637"/>
      <c r="CX31" s="637"/>
      <c r="CY31" s="638"/>
      <c r="CZ31" s="621">
        <v>0.6</v>
      </c>
      <c r="DA31" s="639"/>
      <c r="DB31" s="639"/>
      <c r="DC31" s="640"/>
      <c r="DD31" s="624">
        <v>46643</v>
      </c>
      <c r="DE31" s="637"/>
      <c r="DF31" s="637"/>
      <c r="DG31" s="637"/>
      <c r="DH31" s="637"/>
      <c r="DI31" s="637"/>
      <c r="DJ31" s="637"/>
      <c r="DK31" s="638"/>
      <c r="DL31" s="624">
        <v>46643</v>
      </c>
      <c r="DM31" s="637"/>
      <c r="DN31" s="637"/>
      <c r="DO31" s="637"/>
      <c r="DP31" s="637"/>
      <c r="DQ31" s="637"/>
      <c r="DR31" s="637"/>
      <c r="DS31" s="637"/>
      <c r="DT31" s="637"/>
      <c r="DU31" s="637"/>
      <c r="DV31" s="638"/>
      <c r="DW31" s="641">
        <v>0.7</v>
      </c>
      <c r="DX31" s="642"/>
      <c r="DY31" s="642"/>
      <c r="DZ31" s="642"/>
      <c r="EA31" s="642"/>
      <c r="EB31" s="642"/>
      <c r="EC31" s="643"/>
    </row>
    <row r="32" spans="2:133" ht="11.25" customHeight="1">
      <c r="B32" s="615" t="s">
        <v>297</v>
      </c>
      <c r="C32" s="616"/>
      <c r="D32" s="616"/>
      <c r="E32" s="616"/>
      <c r="F32" s="616"/>
      <c r="G32" s="616"/>
      <c r="H32" s="616"/>
      <c r="I32" s="616"/>
      <c r="J32" s="616"/>
      <c r="K32" s="616"/>
      <c r="L32" s="616"/>
      <c r="M32" s="616"/>
      <c r="N32" s="616"/>
      <c r="O32" s="616"/>
      <c r="P32" s="616"/>
      <c r="Q32" s="617"/>
      <c r="R32" s="618">
        <v>192292</v>
      </c>
      <c r="S32" s="619"/>
      <c r="T32" s="619"/>
      <c r="U32" s="619"/>
      <c r="V32" s="619"/>
      <c r="W32" s="619"/>
      <c r="X32" s="619"/>
      <c r="Y32" s="620"/>
      <c r="Z32" s="671">
        <v>2</v>
      </c>
      <c r="AA32" s="671"/>
      <c r="AB32" s="671"/>
      <c r="AC32" s="671"/>
      <c r="AD32" s="672">
        <v>9654</v>
      </c>
      <c r="AE32" s="672"/>
      <c r="AF32" s="672"/>
      <c r="AG32" s="672"/>
      <c r="AH32" s="672"/>
      <c r="AI32" s="672"/>
      <c r="AJ32" s="672"/>
      <c r="AK32" s="672"/>
      <c r="AL32" s="641">
        <v>0.2</v>
      </c>
      <c r="AM32" s="673"/>
      <c r="AN32" s="673"/>
      <c r="AO32" s="674"/>
      <c r="AP32" s="700"/>
      <c r="AQ32" s="701"/>
      <c r="AR32" s="701"/>
      <c r="AS32" s="701"/>
      <c r="AT32" s="704"/>
      <c r="AU32" s="183"/>
      <c r="AV32" s="183"/>
      <c r="AW32" s="183"/>
      <c r="AX32" s="599" t="s">
        <v>298</v>
      </c>
      <c r="AY32" s="600"/>
      <c r="AZ32" s="600"/>
      <c r="BA32" s="600"/>
      <c r="BB32" s="600"/>
      <c r="BC32" s="600"/>
      <c r="BD32" s="600"/>
      <c r="BE32" s="600"/>
      <c r="BF32" s="601"/>
      <c r="BG32" s="681">
        <v>97.7</v>
      </c>
      <c r="BH32" s="603"/>
      <c r="BI32" s="603"/>
      <c r="BJ32" s="603"/>
      <c r="BK32" s="603"/>
      <c r="BL32" s="603"/>
      <c r="BM32" s="666">
        <v>91.5</v>
      </c>
      <c r="BN32" s="603"/>
      <c r="BO32" s="603"/>
      <c r="BP32" s="603"/>
      <c r="BQ32" s="660"/>
      <c r="BR32" s="681">
        <v>98</v>
      </c>
      <c r="BS32" s="603"/>
      <c r="BT32" s="603"/>
      <c r="BU32" s="603"/>
      <c r="BV32" s="603"/>
      <c r="BW32" s="603"/>
      <c r="BX32" s="666">
        <v>92.2</v>
      </c>
      <c r="BY32" s="603"/>
      <c r="BZ32" s="603"/>
      <c r="CA32" s="603"/>
      <c r="CB32" s="660"/>
      <c r="CD32" s="692"/>
      <c r="CE32" s="693"/>
      <c r="CF32" s="655" t="s">
        <v>299</v>
      </c>
      <c r="CG32" s="652"/>
      <c r="CH32" s="652"/>
      <c r="CI32" s="652"/>
      <c r="CJ32" s="652"/>
      <c r="CK32" s="652"/>
      <c r="CL32" s="652"/>
      <c r="CM32" s="652"/>
      <c r="CN32" s="652"/>
      <c r="CO32" s="652"/>
      <c r="CP32" s="652"/>
      <c r="CQ32" s="653"/>
      <c r="CR32" s="618" t="s">
        <v>111</v>
      </c>
      <c r="CS32" s="619"/>
      <c r="CT32" s="619"/>
      <c r="CU32" s="619"/>
      <c r="CV32" s="619"/>
      <c r="CW32" s="619"/>
      <c r="CX32" s="619"/>
      <c r="CY32" s="620"/>
      <c r="CZ32" s="621" t="s">
        <v>111</v>
      </c>
      <c r="DA32" s="639"/>
      <c r="DB32" s="639"/>
      <c r="DC32" s="640"/>
      <c r="DD32" s="624" t="s">
        <v>111</v>
      </c>
      <c r="DE32" s="619"/>
      <c r="DF32" s="619"/>
      <c r="DG32" s="619"/>
      <c r="DH32" s="619"/>
      <c r="DI32" s="619"/>
      <c r="DJ32" s="619"/>
      <c r="DK32" s="620"/>
      <c r="DL32" s="624" t="s">
        <v>111</v>
      </c>
      <c r="DM32" s="619"/>
      <c r="DN32" s="619"/>
      <c r="DO32" s="619"/>
      <c r="DP32" s="619"/>
      <c r="DQ32" s="619"/>
      <c r="DR32" s="619"/>
      <c r="DS32" s="619"/>
      <c r="DT32" s="619"/>
      <c r="DU32" s="619"/>
      <c r="DV32" s="620"/>
      <c r="DW32" s="641" t="s">
        <v>111</v>
      </c>
      <c r="DX32" s="642"/>
      <c r="DY32" s="642"/>
      <c r="DZ32" s="642"/>
      <c r="EA32" s="642"/>
      <c r="EB32" s="642"/>
      <c r="EC32" s="643"/>
    </row>
    <row r="33" spans="2:133" ht="11.25" customHeight="1">
      <c r="B33" s="615" t="s">
        <v>300</v>
      </c>
      <c r="C33" s="616"/>
      <c r="D33" s="616"/>
      <c r="E33" s="616"/>
      <c r="F33" s="616"/>
      <c r="G33" s="616"/>
      <c r="H33" s="616"/>
      <c r="I33" s="616"/>
      <c r="J33" s="616"/>
      <c r="K33" s="616"/>
      <c r="L33" s="616"/>
      <c r="M33" s="616"/>
      <c r="N33" s="616"/>
      <c r="O33" s="616"/>
      <c r="P33" s="616"/>
      <c r="Q33" s="617"/>
      <c r="R33" s="618">
        <v>222600</v>
      </c>
      <c r="S33" s="619"/>
      <c r="T33" s="619"/>
      <c r="U33" s="619"/>
      <c r="V33" s="619"/>
      <c r="W33" s="619"/>
      <c r="X33" s="619"/>
      <c r="Y33" s="620"/>
      <c r="Z33" s="671">
        <v>2.4</v>
      </c>
      <c r="AA33" s="671"/>
      <c r="AB33" s="671"/>
      <c r="AC33" s="671"/>
      <c r="AD33" s="672" t="s">
        <v>111</v>
      </c>
      <c r="AE33" s="672"/>
      <c r="AF33" s="672"/>
      <c r="AG33" s="672"/>
      <c r="AH33" s="672"/>
      <c r="AI33" s="672"/>
      <c r="AJ33" s="672"/>
      <c r="AK33" s="672"/>
      <c r="AL33" s="641" t="s">
        <v>111</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301</v>
      </c>
      <c r="CE33" s="652"/>
      <c r="CF33" s="652"/>
      <c r="CG33" s="652"/>
      <c r="CH33" s="652"/>
      <c r="CI33" s="652"/>
      <c r="CJ33" s="652"/>
      <c r="CK33" s="652"/>
      <c r="CL33" s="652"/>
      <c r="CM33" s="652"/>
      <c r="CN33" s="652"/>
      <c r="CO33" s="652"/>
      <c r="CP33" s="652"/>
      <c r="CQ33" s="653"/>
      <c r="CR33" s="618">
        <v>3990969</v>
      </c>
      <c r="CS33" s="637"/>
      <c r="CT33" s="637"/>
      <c r="CU33" s="637"/>
      <c r="CV33" s="637"/>
      <c r="CW33" s="637"/>
      <c r="CX33" s="637"/>
      <c r="CY33" s="638"/>
      <c r="CZ33" s="621">
        <v>47.3</v>
      </c>
      <c r="DA33" s="639"/>
      <c r="DB33" s="639"/>
      <c r="DC33" s="640"/>
      <c r="DD33" s="624">
        <v>3234475</v>
      </c>
      <c r="DE33" s="637"/>
      <c r="DF33" s="637"/>
      <c r="DG33" s="637"/>
      <c r="DH33" s="637"/>
      <c r="DI33" s="637"/>
      <c r="DJ33" s="637"/>
      <c r="DK33" s="638"/>
      <c r="DL33" s="624">
        <v>2156499</v>
      </c>
      <c r="DM33" s="637"/>
      <c r="DN33" s="637"/>
      <c r="DO33" s="637"/>
      <c r="DP33" s="637"/>
      <c r="DQ33" s="637"/>
      <c r="DR33" s="637"/>
      <c r="DS33" s="637"/>
      <c r="DT33" s="637"/>
      <c r="DU33" s="637"/>
      <c r="DV33" s="638"/>
      <c r="DW33" s="641">
        <v>34.1</v>
      </c>
      <c r="DX33" s="642"/>
      <c r="DY33" s="642"/>
      <c r="DZ33" s="642"/>
      <c r="EA33" s="642"/>
      <c r="EB33" s="642"/>
      <c r="EC33" s="643"/>
    </row>
    <row r="34" spans="2:133" ht="11.25" customHeight="1">
      <c r="B34" s="615" t="s">
        <v>302</v>
      </c>
      <c r="C34" s="616"/>
      <c r="D34" s="616"/>
      <c r="E34" s="616"/>
      <c r="F34" s="616"/>
      <c r="G34" s="616"/>
      <c r="H34" s="616"/>
      <c r="I34" s="616"/>
      <c r="J34" s="616"/>
      <c r="K34" s="616"/>
      <c r="L34" s="616"/>
      <c r="M34" s="616"/>
      <c r="N34" s="616"/>
      <c r="O34" s="616"/>
      <c r="P34" s="616"/>
      <c r="Q34" s="617"/>
      <c r="R34" s="618" t="s">
        <v>111</v>
      </c>
      <c r="S34" s="619"/>
      <c r="T34" s="619"/>
      <c r="U34" s="619"/>
      <c r="V34" s="619"/>
      <c r="W34" s="619"/>
      <c r="X34" s="619"/>
      <c r="Y34" s="620"/>
      <c r="Z34" s="671" t="s">
        <v>111</v>
      </c>
      <c r="AA34" s="671"/>
      <c r="AB34" s="671"/>
      <c r="AC34" s="671"/>
      <c r="AD34" s="672" t="s">
        <v>111</v>
      </c>
      <c r="AE34" s="672"/>
      <c r="AF34" s="672"/>
      <c r="AG34" s="672"/>
      <c r="AH34" s="672"/>
      <c r="AI34" s="672"/>
      <c r="AJ34" s="672"/>
      <c r="AK34" s="672"/>
      <c r="AL34" s="641" t="s">
        <v>111</v>
      </c>
      <c r="AM34" s="673"/>
      <c r="AN34" s="673"/>
      <c r="AO34" s="674"/>
      <c r="AP34" s="186"/>
      <c r="AQ34" s="678" t="s">
        <v>303</v>
      </c>
      <c r="AR34" s="679"/>
      <c r="AS34" s="679"/>
      <c r="AT34" s="679"/>
      <c r="AU34" s="679"/>
      <c r="AV34" s="679"/>
      <c r="AW34" s="679"/>
      <c r="AX34" s="679"/>
      <c r="AY34" s="679"/>
      <c r="AZ34" s="679"/>
      <c r="BA34" s="679"/>
      <c r="BB34" s="679"/>
      <c r="BC34" s="679"/>
      <c r="BD34" s="679"/>
      <c r="BE34" s="679"/>
      <c r="BF34" s="680"/>
      <c r="BG34" s="678" t="s">
        <v>304</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305</v>
      </c>
      <c r="CE34" s="652"/>
      <c r="CF34" s="652"/>
      <c r="CG34" s="652"/>
      <c r="CH34" s="652"/>
      <c r="CI34" s="652"/>
      <c r="CJ34" s="652"/>
      <c r="CK34" s="652"/>
      <c r="CL34" s="652"/>
      <c r="CM34" s="652"/>
      <c r="CN34" s="652"/>
      <c r="CO34" s="652"/>
      <c r="CP34" s="652"/>
      <c r="CQ34" s="653"/>
      <c r="CR34" s="618">
        <v>1054657</v>
      </c>
      <c r="CS34" s="619"/>
      <c r="CT34" s="619"/>
      <c r="CU34" s="619"/>
      <c r="CV34" s="619"/>
      <c r="CW34" s="619"/>
      <c r="CX34" s="619"/>
      <c r="CY34" s="620"/>
      <c r="CZ34" s="621">
        <v>12.5</v>
      </c>
      <c r="DA34" s="639"/>
      <c r="DB34" s="639"/>
      <c r="DC34" s="640"/>
      <c r="DD34" s="624">
        <v>775812</v>
      </c>
      <c r="DE34" s="619"/>
      <c r="DF34" s="619"/>
      <c r="DG34" s="619"/>
      <c r="DH34" s="619"/>
      <c r="DI34" s="619"/>
      <c r="DJ34" s="619"/>
      <c r="DK34" s="620"/>
      <c r="DL34" s="624">
        <v>422175</v>
      </c>
      <c r="DM34" s="619"/>
      <c r="DN34" s="619"/>
      <c r="DO34" s="619"/>
      <c r="DP34" s="619"/>
      <c r="DQ34" s="619"/>
      <c r="DR34" s="619"/>
      <c r="DS34" s="619"/>
      <c r="DT34" s="619"/>
      <c r="DU34" s="619"/>
      <c r="DV34" s="620"/>
      <c r="DW34" s="641">
        <v>6.7</v>
      </c>
      <c r="DX34" s="642"/>
      <c r="DY34" s="642"/>
      <c r="DZ34" s="642"/>
      <c r="EA34" s="642"/>
      <c r="EB34" s="642"/>
      <c r="EC34" s="643"/>
    </row>
    <row r="35" spans="2:133" ht="11.25" customHeight="1">
      <c r="B35" s="615" t="s">
        <v>306</v>
      </c>
      <c r="C35" s="616"/>
      <c r="D35" s="616"/>
      <c r="E35" s="616"/>
      <c r="F35" s="616"/>
      <c r="G35" s="616"/>
      <c r="H35" s="616"/>
      <c r="I35" s="616"/>
      <c r="J35" s="616"/>
      <c r="K35" s="616"/>
      <c r="L35" s="616"/>
      <c r="M35" s="616"/>
      <c r="N35" s="616"/>
      <c r="O35" s="616"/>
      <c r="P35" s="616"/>
      <c r="Q35" s="617"/>
      <c r="R35" s="618" t="s">
        <v>111</v>
      </c>
      <c r="S35" s="619"/>
      <c r="T35" s="619"/>
      <c r="U35" s="619"/>
      <c r="V35" s="619"/>
      <c r="W35" s="619"/>
      <c r="X35" s="619"/>
      <c r="Y35" s="620"/>
      <c r="Z35" s="671" t="s">
        <v>111</v>
      </c>
      <c r="AA35" s="671"/>
      <c r="AB35" s="671"/>
      <c r="AC35" s="671"/>
      <c r="AD35" s="672" t="s">
        <v>111</v>
      </c>
      <c r="AE35" s="672"/>
      <c r="AF35" s="672"/>
      <c r="AG35" s="672"/>
      <c r="AH35" s="672"/>
      <c r="AI35" s="672"/>
      <c r="AJ35" s="672"/>
      <c r="AK35" s="672"/>
      <c r="AL35" s="641" t="s">
        <v>111</v>
      </c>
      <c r="AM35" s="673"/>
      <c r="AN35" s="673"/>
      <c r="AO35" s="674"/>
      <c r="AP35" s="186"/>
      <c r="AQ35" s="675" t="s">
        <v>307</v>
      </c>
      <c r="AR35" s="676"/>
      <c r="AS35" s="676"/>
      <c r="AT35" s="676"/>
      <c r="AU35" s="676"/>
      <c r="AV35" s="676"/>
      <c r="AW35" s="676"/>
      <c r="AX35" s="676"/>
      <c r="AY35" s="677"/>
      <c r="AZ35" s="668">
        <v>1583435</v>
      </c>
      <c r="BA35" s="669"/>
      <c r="BB35" s="669"/>
      <c r="BC35" s="669"/>
      <c r="BD35" s="669"/>
      <c r="BE35" s="669"/>
      <c r="BF35" s="670"/>
      <c r="BG35" s="675" t="s">
        <v>308</v>
      </c>
      <c r="BH35" s="676"/>
      <c r="BI35" s="676"/>
      <c r="BJ35" s="676"/>
      <c r="BK35" s="676"/>
      <c r="BL35" s="676"/>
      <c r="BM35" s="676"/>
      <c r="BN35" s="676"/>
      <c r="BO35" s="676"/>
      <c r="BP35" s="676"/>
      <c r="BQ35" s="676"/>
      <c r="BR35" s="676"/>
      <c r="BS35" s="676"/>
      <c r="BT35" s="676"/>
      <c r="BU35" s="677"/>
      <c r="BV35" s="668">
        <v>172452</v>
      </c>
      <c r="BW35" s="669"/>
      <c r="BX35" s="669"/>
      <c r="BY35" s="669"/>
      <c r="BZ35" s="669"/>
      <c r="CA35" s="669"/>
      <c r="CB35" s="670"/>
      <c r="CD35" s="655" t="s">
        <v>309</v>
      </c>
      <c r="CE35" s="652"/>
      <c r="CF35" s="652"/>
      <c r="CG35" s="652"/>
      <c r="CH35" s="652"/>
      <c r="CI35" s="652"/>
      <c r="CJ35" s="652"/>
      <c r="CK35" s="652"/>
      <c r="CL35" s="652"/>
      <c r="CM35" s="652"/>
      <c r="CN35" s="652"/>
      <c r="CO35" s="652"/>
      <c r="CP35" s="652"/>
      <c r="CQ35" s="653"/>
      <c r="CR35" s="618">
        <v>73038</v>
      </c>
      <c r="CS35" s="637"/>
      <c r="CT35" s="637"/>
      <c r="CU35" s="637"/>
      <c r="CV35" s="637"/>
      <c r="CW35" s="637"/>
      <c r="CX35" s="637"/>
      <c r="CY35" s="638"/>
      <c r="CZ35" s="621">
        <v>0.9</v>
      </c>
      <c r="DA35" s="639"/>
      <c r="DB35" s="639"/>
      <c r="DC35" s="640"/>
      <c r="DD35" s="624">
        <v>57577</v>
      </c>
      <c r="DE35" s="637"/>
      <c r="DF35" s="637"/>
      <c r="DG35" s="637"/>
      <c r="DH35" s="637"/>
      <c r="DI35" s="637"/>
      <c r="DJ35" s="637"/>
      <c r="DK35" s="638"/>
      <c r="DL35" s="624">
        <v>26707</v>
      </c>
      <c r="DM35" s="637"/>
      <c r="DN35" s="637"/>
      <c r="DO35" s="637"/>
      <c r="DP35" s="637"/>
      <c r="DQ35" s="637"/>
      <c r="DR35" s="637"/>
      <c r="DS35" s="637"/>
      <c r="DT35" s="637"/>
      <c r="DU35" s="637"/>
      <c r="DV35" s="638"/>
      <c r="DW35" s="641">
        <v>0.4</v>
      </c>
      <c r="DX35" s="642"/>
      <c r="DY35" s="642"/>
      <c r="DZ35" s="642"/>
      <c r="EA35" s="642"/>
      <c r="EB35" s="642"/>
      <c r="EC35" s="643"/>
    </row>
    <row r="36" spans="2:133" ht="11.25" customHeight="1">
      <c r="B36" s="599" t="s">
        <v>310</v>
      </c>
      <c r="C36" s="600"/>
      <c r="D36" s="600"/>
      <c r="E36" s="600"/>
      <c r="F36" s="600"/>
      <c r="G36" s="600"/>
      <c r="H36" s="600"/>
      <c r="I36" s="600"/>
      <c r="J36" s="600"/>
      <c r="K36" s="600"/>
      <c r="L36" s="600"/>
      <c r="M36" s="600"/>
      <c r="N36" s="600"/>
      <c r="O36" s="600"/>
      <c r="P36" s="600"/>
      <c r="Q36" s="601"/>
      <c r="R36" s="602">
        <v>9386423</v>
      </c>
      <c r="S36" s="659"/>
      <c r="T36" s="659"/>
      <c r="U36" s="659"/>
      <c r="V36" s="659"/>
      <c r="W36" s="659"/>
      <c r="X36" s="659"/>
      <c r="Y36" s="662"/>
      <c r="Z36" s="663">
        <v>100</v>
      </c>
      <c r="AA36" s="663"/>
      <c r="AB36" s="663"/>
      <c r="AC36" s="663"/>
      <c r="AD36" s="664">
        <v>6319836</v>
      </c>
      <c r="AE36" s="664"/>
      <c r="AF36" s="664"/>
      <c r="AG36" s="664"/>
      <c r="AH36" s="664"/>
      <c r="AI36" s="664"/>
      <c r="AJ36" s="664"/>
      <c r="AK36" s="664"/>
      <c r="AL36" s="665">
        <v>100</v>
      </c>
      <c r="AM36" s="666"/>
      <c r="AN36" s="666"/>
      <c r="AO36" s="667"/>
      <c r="AQ36" s="644" t="s">
        <v>311</v>
      </c>
      <c r="AR36" s="645"/>
      <c r="AS36" s="645"/>
      <c r="AT36" s="645"/>
      <c r="AU36" s="645"/>
      <c r="AV36" s="645"/>
      <c r="AW36" s="645"/>
      <c r="AX36" s="645"/>
      <c r="AY36" s="646"/>
      <c r="AZ36" s="618">
        <v>371296</v>
      </c>
      <c r="BA36" s="619"/>
      <c r="BB36" s="619"/>
      <c r="BC36" s="619"/>
      <c r="BD36" s="637"/>
      <c r="BE36" s="637"/>
      <c r="BF36" s="647"/>
      <c r="BG36" s="655" t="s">
        <v>312</v>
      </c>
      <c r="BH36" s="652"/>
      <c r="BI36" s="652"/>
      <c r="BJ36" s="652"/>
      <c r="BK36" s="652"/>
      <c r="BL36" s="652"/>
      <c r="BM36" s="652"/>
      <c r="BN36" s="652"/>
      <c r="BO36" s="652"/>
      <c r="BP36" s="652"/>
      <c r="BQ36" s="652"/>
      <c r="BR36" s="652"/>
      <c r="BS36" s="652"/>
      <c r="BT36" s="652"/>
      <c r="BU36" s="653"/>
      <c r="BV36" s="618">
        <v>121900</v>
      </c>
      <c r="BW36" s="619"/>
      <c r="BX36" s="619"/>
      <c r="BY36" s="619"/>
      <c r="BZ36" s="619"/>
      <c r="CA36" s="619"/>
      <c r="CB36" s="654"/>
      <c r="CD36" s="655" t="s">
        <v>313</v>
      </c>
      <c r="CE36" s="652"/>
      <c r="CF36" s="652"/>
      <c r="CG36" s="652"/>
      <c r="CH36" s="652"/>
      <c r="CI36" s="652"/>
      <c r="CJ36" s="652"/>
      <c r="CK36" s="652"/>
      <c r="CL36" s="652"/>
      <c r="CM36" s="652"/>
      <c r="CN36" s="652"/>
      <c r="CO36" s="652"/>
      <c r="CP36" s="652"/>
      <c r="CQ36" s="653"/>
      <c r="CR36" s="618">
        <v>1328348</v>
      </c>
      <c r="CS36" s="619"/>
      <c r="CT36" s="619"/>
      <c r="CU36" s="619"/>
      <c r="CV36" s="619"/>
      <c r="CW36" s="619"/>
      <c r="CX36" s="619"/>
      <c r="CY36" s="620"/>
      <c r="CZ36" s="621">
        <v>15.7</v>
      </c>
      <c r="DA36" s="639"/>
      <c r="DB36" s="639"/>
      <c r="DC36" s="640"/>
      <c r="DD36" s="624">
        <v>1000682</v>
      </c>
      <c r="DE36" s="619"/>
      <c r="DF36" s="619"/>
      <c r="DG36" s="619"/>
      <c r="DH36" s="619"/>
      <c r="DI36" s="619"/>
      <c r="DJ36" s="619"/>
      <c r="DK36" s="620"/>
      <c r="DL36" s="624">
        <v>921484</v>
      </c>
      <c r="DM36" s="619"/>
      <c r="DN36" s="619"/>
      <c r="DO36" s="619"/>
      <c r="DP36" s="619"/>
      <c r="DQ36" s="619"/>
      <c r="DR36" s="619"/>
      <c r="DS36" s="619"/>
      <c r="DT36" s="619"/>
      <c r="DU36" s="619"/>
      <c r="DV36" s="620"/>
      <c r="DW36" s="641">
        <v>14.6</v>
      </c>
      <c r="DX36" s="642"/>
      <c r="DY36" s="642"/>
      <c r="DZ36" s="642"/>
      <c r="EA36" s="642"/>
      <c r="EB36" s="642"/>
      <c r="EC36" s="643"/>
    </row>
    <row r="37" spans="2:133" ht="11.25" customHeight="1">
      <c r="AQ37" s="644" t="s">
        <v>314</v>
      </c>
      <c r="AR37" s="645"/>
      <c r="AS37" s="645"/>
      <c r="AT37" s="645"/>
      <c r="AU37" s="645"/>
      <c r="AV37" s="645"/>
      <c r="AW37" s="645"/>
      <c r="AX37" s="645"/>
      <c r="AY37" s="646"/>
      <c r="AZ37" s="618">
        <v>325186</v>
      </c>
      <c r="BA37" s="619"/>
      <c r="BB37" s="619"/>
      <c r="BC37" s="619"/>
      <c r="BD37" s="637"/>
      <c r="BE37" s="637"/>
      <c r="BF37" s="647"/>
      <c r="BG37" s="655" t="s">
        <v>315</v>
      </c>
      <c r="BH37" s="652"/>
      <c r="BI37" s="652"/>
      <c r="BJ37" s="652"/>
      <c r="BK37" s="652"/>
      <c r="BL37" s="652"/>
      <c r="BM37" s="652"/>
      <c r="BN37" s="652"/>
      <c r="BO37" s="652"/>
      <c r="BP37" s="652"/>
      <c r="BQ37" s="652"/>
      <c r="BR37" s="652"/>
      <c r="BS37" s="652"/>
      <c r="BT37" s="652"/>
      <c r="BU37" s="653"/>
      <c r="BV37" s="618">
        <v>2284</v>
      </c>
      <c r="BW37" s="619"/>
      <c r="BX37" s="619"/>
      <c r="BY37" s="619"/>
      <c r="BZ37" s="619"/>
      <c r="CA37" s="619"/>
      <c r="CB37" s="654"/>
      <c r="CD37" s="655" t="s">
        <v>316</v>
      </c>
      <c r="CE37" s="652"/>
      <c r="CF37" s="652"/>
      <c r="CG37" s="652"/>
      <c r="CH37" s="652"/>
      <c r="CI37" s="652"/>
      <c r="CJ37" s="652"/>
      <c r="CK37" s="652"/>
      <c r="CL37" s="652"/>
      <c r="CM37" s="652"/>
      <c r="CN37" s="652"/>
      <c r="CO37" s="652"/>
      <c r="CP37" s="652"/>
      <c r="CQ37" s="653"/>
      <c r="CR37" s="618">
        <v>580027</v>
      </c>
      <c r="CS37" s="637"/>
      <c r="CT37" s="637"/>
      <c r="CU37" s="637"/>
      <c r="CV37" s="637"/>
      <c r="CW37" s="637"/>
      <c r="CX37" s="637"/>
      <c r="CY37" s="638"/>
      <c r="CZ37" s="621">
        <v>6.9</v>
      </c>
      <c r="DA37" s="639"/>
      <c r="DB37" s="639"/>
      <c r="DC37" s="640"/>
      <c r="DD37" s="624">
        <v>564823</v>
      </c>
      <c r="DE37" s="637"/>
      <c r="DF37" s="637"/>
      <c r="DG37" s="637"/>
      <c r="DH37" s="637"/>
      <c r="DI37" s="637"/>
      <c r="DJ37" s="637"/>
      <c r="DK37" s="638"/>
      <c r="DL37" s="624">
        <v>559455</v>
      </c>
      <c r="DM37" s="637"/>
      <c r="DN37" s="637"/>
      <c r="DO37" s="637"/>
      <c r="DP37" s="637"/>
      <c r="DQ37" s="637"/>
      <c r="DR37" s="637"/>
      <c r="DS37" s="637"/>
      <c r="DT37" s="637"/>
      <c r="DU37" s="637"/>
      <c r="DV37" s="638"/>
      <c r="DW37" s="641">
        <v>8.9</v>
      </c>
      <c r="DX37" s="642"/>
      <c r="DY37" s="642"/>
      <c r="DZ37" s="642"/>
      <c r="EA37" s="642"/>
      <c r="EB37" s="642"/>
      <c r="EC37" s="643"/>
    </row>
    <row r="38" spans="2:133" ht="11.25" customHeight="1">
      <c r="AQ38" s="644" t="s">
        <v>317</v>
      </c>
      <c r="AR38" s="645"/>
      <c r="AS38" s="645"/>
      <c r="AT38" s="645"/>
      <c r="AU38" s="645"/>
      <c r="AV38" s="645"/>
      <c r="AW38" s="645"/>
      <c r="AX38" s="645"/>
      <c r="AY38" s="646"/>
      <c r="AZ38" s="618">
        <v>62706</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3680</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1520729</v>
      </c>
      <c r="CS38" s="619"/>
      <c r="CT38" s="619"/>
      <c r="CU38" s="619"/>
      <c r="CV38" s="619"/>
      <c r="CW38" s="619"/>
      <c r="CX38" s="619"/>
      <c r="CY38" s="620"/>
      <c r="CZ38" s="621">
        <v>18</v>
      </c>
      <c r="DA38" s="639"/>
      <c r="DB38" s="639"/>
      <c r="DC38" s="640"/>
      <c r="DD38" s="624">
        <v>1392140</v>
      </c>
      <c r="DE38" s="619"/>
      <c r="DF38" s="619"/>
      <c r="DG38" s="619"/>
      <c r="DH38" s="619"/>
      <c r="DI38" s="619"/>
      <c r="DJ38" s="619"/>
      <c r="DK38" s="620"/>
      <c r="DL38" s="624">
        <v>786133</v>
      </c>
      <c r="DM38" s="619"/>
      <c r="DN38" s="619"/>
      <c r="DO38" s="619"/>
      <c r="DP38" s="619"/>
      <c r="DQ38" s="619"/>
      <c r="DR38" s="619"/>
      <c r="DS38" s="619"/>
      <c r="DT38" s="619"/>
      <c r="DU38" s="619"/>
      <c r="DV38" s="620"/>
      <c r="DW38" s="641">
        <v>12.4</v>
      </c>
      <c r="DX38" s="642"/>
      <c r="DY38" s="642"/>
      <c r="DZ38" s="642"/>
      <c r="EA38" s="642"/>
      <c r="EB38" s="642"/>
      <c r="EC38" s="643"/>
    </row>
    <row r="39" spans="2:133" ht="11.25" customHeight="1">
      <c r="AQ39" s="644" t="s">
        <v>320</v>
      </c>
      <c r="AR39" s="645"/>
      <c r="AS39" s="645"/>
      <c r="AT39" s="645"/>
      <c r="AU39" s="645"/>
      <c r="AV39" s="645"/>
      <c r="AW39" s="645"/>
      <c r="AX39" s="645"/>
      <c r="AY39" s="646"/>
      <c r="AZ39" s="618" t="s">
        <v>321</v>
      </c>
      <c r="BA39" s="619"/>
      <c r="BB39" s="619"/>
      <c r="BC39" s="619"/>
      <c r="BD39" s="637"/>
      <c r="BE39" s="637"/>
      <c r="BF39" s="647"/>
      <c r="BG39" s="648" t="s">
        <v>322</v>
      </c>
      <c r="BH39" s="649"/>
      <c r="BI39" s="649"/>
      <c r="BJ39" s="649"/>
      <c r="BK39" s="649"/>
      <c r="BL39" s="187"/>
      <c r="BM39" s="652" t="s">
        <v>323</v>
      </c>
      <c r="BN39" s="652"/>
      <c r="BO39" s="652"/>
      <c r="BP39" s="652"/>
      <c r="BQ39" s="652"/>
      <c r="BR39" s="652"/>
      <c r="BS39" s="652"/>
      <c r="BT39" s="652"/>
      <c r="BU39" s="653"/>
      <c r="BV39" s="618">
        <v>112</v>
      </c>
      <c r="BW39" s="619"/>
      <c r="BX39" s="619"/>
      <c r="BY39" s="619"/>
      <c r="BZ39" s="619"/>
      <c r="CA39" s="619"/>
      <c r="CB39" s="654"/>
      <c r="CD39" s="655" t="s">
        <v>324</v>
      </c>
      <c r="CE39" s="652"/>
      <c r="CF39" s="652"/>
      <c r="CG39" s="652"/>
      <c r="CH39" s="652"/>
      <c r="CI39" s="652"/>
      <c r="CJ39" s="652"/>
      <c r="CK39" s="652"/>
      <c r="CL39" s="652"/>
      <c r="CM39" s="652"/>
      <c r="CN39" s="652"/>
      <c r="CO39" s="652"/>
      <c r="CP39" s="652"/>
      <c r="CQ39" s="653"/>
      <c r="CR39" s="618">
        <v>14197</v>
      </c>
      <c r="CS39" s="637"/>
      <c r="CT39" s="637"/>
      <c r="CU39" s="637"/>
      <c r="CV39" s="637"/>
      <c r="CW39" s="637"/>
      <c r="CX39" s="637"/>
      <c r="CY39" s="638"/>
      <c r="CZ39" s="621">
        <v>0.2</v>
      </c>
      <c r="DA39" s="639"/>
      <c r="DB39" s="639"/>
      <c r="DC39" s="640"/>
      <c r="DD39" s="624">
        <v>8264</v>
      </c>
      <c r="DE39" s="637"/>
      <c r="DF39" s="637"/>
      <c r="DG39" s="637"/>
      <c r="DH39" s="637"/>
      <c r="DI39" s="637"/>
      <c r="DJ39" s="637"/>
      <c r="DK39" s="638"/>
      <c r="DL39" s="624" t="s">
        <v>321</v>
      </c>
      <c r="DM39" s="637"/>
      <c r="DN39" s="637"/>
      <c r="DO39" s="637"/>
      <c r="DP39" s="637"/>
      <c r="DQ39" s="637"/>
      <c r="DR39" s="637"/>
      <c r="DS39" s="637"/>
      <c r="DT39" s="637"/>
      <c r="DU39" s="637"/>
      <c r="DV39" s="638"/>
      <c r="DW39" s="641" t="s">
        <v>321</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325</v>
      </c>
      <c r="AR40" s="645"/>
      <c r="AS40" s="645"/>
      <c r="AT40" s="645"/>
      <c r="AU40" s="645"/>
      <c r="AV40" s="645"/>
      <c r="AW40" s="645"/>
      <c r="AX40" s="645"/>
      <c r="AY40" s="646"/>
      <c r="AZ40" s="618">
        <v>178229</v>
      </c>
      <c r="BA40" s="619"/>
      <c r="BB40" s="619"/>
      <c r="BC40" s="619"/>
      <c r="BD40" s="637"/>
      <c r="BE40" s="637"/>
      <c r="BF40" s="647"/>
      <c r="BG40" s="648"/>
      <c r="BH40" s="649"/>
      <c r="BI40" s="649"/>
      <c r="BJ40" s="649"/>
      <c r="BK40" s="649"/>
      <c r="BL40" s="187"/>
      <c r="BM40" s="652" t="s">
        <v>326</v>
      </c>
      <c r="BN40" s="652"/>
      <c r="BO40" s="652"/>
      <c r="BP40" s="652"/>
      <c r="BQ40" s="652"/>
      <c r="BR40" s="652"/>
      <c r="BS40" s="652"/>
      <c r="BT40" s="652"/>
      <c r="BU40" s="653"/>
      <c r="BV40" s="618">
        <v>114</v>
      </c>
      <c r="BW40" s="619"/>
      <c r="BX40" s="619"/>
      <c r="BY40" s="619"/>
      <c r="BZ40" s="619"/>
      <c r="CA40" s="619"/>
      <c r="CB40" s="654"/>
      <c r="CD40" s="655" t="s">
        <v>327</v>
      </c>
      <c r="CE40" s="652"/>
      <c r="CF40" s="652"/>
      <c r="CG40" s="652"/>
      <c r="CH40" s="652"/>
      <c r="CI40" s="652"/>
      <c r="CJ40" s="652"/>
      <c r="CK40" s="652"/>
      <c r="CL40" s="652"/>
      <c r="CM40" s="652"/>
      <c r="CN40" s="652"/>
      <c r="CO40" s="652"/>
      <c r="CP40" s="652"/>
      <c r="CQ40" s="653"/>
      <c r="CR40" s="618" t="s">
        <v>321</v>
      </c>
      <c r="CS40" s="619"/>
      <c r="CT40" s="619"/>
      <c r="CU40" s="619"/>
      <c r="CV40" s="619"/>
      <c r="CW40" s="619"/>
      <c r="CX40" s="619"/>
      <c r="CY40" s="620"/>
      <c r="CZ40" s="621" t="s">
        <v>321</v>
      </c>
      <c r="DA40" s="639"/>
      <c r="DB40" s="639"/>
      <c r="DC40" s="640"/>
      <c r="DD40" s="624" t="s">
        <v>321</v>
      </c>
      <c r="DE40" s="619"/>
      <c r="DF40" s="619"/>
      <c r="DG40" s="619"/>
      <c r="DH40" s="619"/>
      <c r="DI40" s="619"/>
      <c r="DJ40" s="619"/>
      <c r="DK40" s="620"/>
      <c r="DL40" s="624" t="s">
        <v>321</v>
      </c>
      <c r="DM40" s="619"/>
      <c r="DN40" s="619"/>
      <c r="DO40" s="619"/>
      <c r="DP40" s="619"/>
      <c r="DQ40" s="619"/>
      <c r="DR40" s="619"/>
      <c r="DS40" s="619"/>
      <c r="DT40" s="619"/>
      <c r="DU40" s="619"/>
      <c r="DV40" s="620"/>
      <c r="DW40" s="641" t="s">
        <v>321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328</v>
      </c>
      <c r="AR41" s="657"/>
      <c r="AS41" s="657"/>
      <c r="AT41" s="657"/>
      <c r="AU41" s="657"/>
      <c r="AV41" s="657"/>
      <c r="AW41" s="657"/>
      <c r="AX41" s="657"/>
      <c r="AY41" s="658"/>
      <c r="AZ41" s="602">
        <v>646018</v>
      </c>
      <c r="BA41" s="659"/>
      <c r="BB41" s="659"/>
      <c r="BC41" s="659"/>
      <c r="BD41" s="603"/>
      <c r="BE41" s="603"/>
      <c r="BF41" s="660"/>
      <c r="BG41" s="650"/>
      <c r="BH41" s="651"/>
      <c r="BI41" s="651"/>
      <c r="BJ41" s="651"/>
      <c r="BK41" s="651"/>
      <c r="BL41" s="189"/>
      <c r="BM41" s="657" t="s">
        <v>329</v>
      </c>
      <c r="BN41" s="657"/>
      <c r="BO41" s="657"/>
      <c r="BP41" s="657"/>
      <c r="BQ41" s="657"/>
      <c r="BR41" s="657"/>
      <c r="BS41" s="657"/>
      <c r="BT41" s="657"/>
      <c r="BU41" s="658"/>
      <c r="BV41" s="602">
        <v>369</v>
      </c>
      <c r="BW41" s="659"/>
      <c r="BX41" s="659"/>
      <c r="BY41" s="659"/>
      <c r="BZ41" s="659"/>
      <c r="CA41" s="659"/>
      <c r="CB41" s="661"/>
      <c r="CD41" s="655" t="s">
        <v>330</v>
      </c>
      <c r="CE41" s="652"/>
      <c r="CF41" s="652"/>
      <c r="CG41" s="652"/>
      <c r="CH41" s="652"/>
      <c r="CI41" s="652"/>
      <c r="CJ41" s="652"/>
      <c r="CK41" s="652"/>
      <c r="CL41" s="652"/>
      <c r="CM41" s="652"/>
      <c r="CN41" s="652"/>
      <c r="CO41" s="652"/>
      <c r="CP41" s="652"/>
      <c r="CQ41" s="653"/>
      <c r="CR41" s="618" t="s">
        <v>331</v>
      </c>
      <c r="CS41" s="637"/>
      <c r="CT41" s="637"/>
      <c r="CU41" s="637"/>
      <c r="CV41" s="637"/>
      <c r="CW41" s="637"/>
      <c r="CX41" s="637"/>
      <c r="CY41" s="638"/>
      <c r="CZ41" s="621" t="s">
        <v>331</v>
      </c>
      <c r="DA41" s="639"/>
      <c r="DB41" s="639"/>
      <c r="DC41" s="640"/>
      <c r="DD41" s="624" t="s">
        <v>331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333</v>
      </c>
      <c r="CE42" s="616"/>
      <c r="CF42" s="616"/>
      <c r="CG42" s="616"/>
      <c r="CH42" s="616"/>
      <c r="CI42" s="616"/>
      <c r="CJ42" s="616"/>
      <c r="CK42" s="616"/>
      <c r="CL42" s="616"/>
      <c r="CM42" s="616"/>
      <c r="CN42" s="616"/>
      <c r="CO42" s="616"/>
      <c r="CP42" s="616"/>
      <c r="CQ42" s="617"/>
      <c r="CR42" s="618">
        <v>795957</v>
      </c>
      <c r="CS42" s="619"/>
      <c r="CT42" s="619"/>
      <c r="CU42" s="619"/>
      <c r="CV42" s="619"/>
      <c r="CW42" s="619"/>
      <c r="CX42" s="619"/>
      <c r="CY42" s="620"/>
      <c r="CZ42" s="621">
        <v>9.4</v>
      </c>
      <c r="DA42" s="622"/>
      <c r="DB42" s="622"/>
      <c r="DC42" s="623"/>
      <c r="DD42" s="624">
        <v>251159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335</v>
      </c>
      <c r="CE43" s="616"/>
      <c r="CF43" s="616"/>
      <c r="CG43" s="616"/>
      <c r="CH43" s="616"/>
      <c r="CI43" s="616"/>
      <c r="CJ43" s="616"/>
      <c r="CK43" s="616"/>
      <c r="CL43" s="616"/>
      <c r="CM43" s="616"/>
      <c r="CN43" s="616"/>
      <c r="CO43" s="616"/>
      <c r="CP43" s="616"/>
      <c r="CQ43" s="617"/>
      <c r="CR43" s="618">
        <v>28724</v>
      </c>
      <c r="CS43" s="637"/>
      <c r="CT43" s="637"/>
      <c r="CU43" s="637"/>
      <c r="CV43" s="637"/>
      <c r="CW43" s="637"/>
      <c r="CX43" s="637"/>
      <c r="CY43" s="638"/>
      <c r="CZ43" s="621">
        <v>0.3</v>
      </c>
      <c r="DA43" s="639"/>
      <c r="DB43" s="639"/>
      <c r="DC43" s="640"/>
      <c r="DD43" s="624">
        <v>28724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336</v>
      </c>
      <c r="CD44" s="631" t="s">
        <v>287</v>
      </c>
      <c r="CE44" s="632"/>
      <c r="CF44" s="615" t="s">
        <v>337</v>
      </c>
      <c r="CG44" s="616"/>
      <c r="CH44" s="616"/>
      <c r="CI44" s="616"/>
      <c r="CJ44" s="616"/>
      <c r="CK44" s="616"/>
      <c r="CL44" s="616"/>
      <c r="CM44" s="616"/>
      <c r="CN44" s="616"/>
      <c r="CO44" s="616"/>
      <c r="CP44" s="616"/>
      <c r="CQ44" s="617"/>
      <c r="CR44" s="618">
        <v>707617</v>
      </c>
      <c r="CS44" s="619"/>
      <c r="CT44" s="619"/>
      <c r="CU44" s="619"/>
      <c r="CV44" s="619"/>
      <c r="CW44" s="619"/>
      <c r="CX44" s="619"/>
      <c r="CY44" s="620"/>
      <c r="CZ44" s="621">
        <v>8.4</v>
      </c>
      <c r="DA44" s="622"/>
      <c r="DB44" s="622"/>
      <c r="DC44" s="623"/>
      <c r="DD44" s="624">
        <v>237862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338</v>
      </c>
      <c r="CG45" s="616"/>
      <c r="CH45" s="616"/>
      <c r="CI45" s="616"/>
      <c r="CJ45" s="616"/>
      <c r="CK45" s="616"/>
      <c r="CL45" s="616"/>
      <c r="CM45" s="616"/>
      <c r="CN45" s="616"/>
      <c r="CO45" s="616"/>
      <c r="CP45" s="616"/>
      <c r="CQ45" s="617"/>
      <c r="CR45" s="618">
        <v>380605</v>
      </c>
      <c r="CS45" s="637"/>
      <c r="CT45" s="637"/>
      <c r="CU45" s="637"/>
      <c r="CV45" s="637"/>
      <c r="CW45" s="637"/>
      <c r="CX45" s="637"/>
      <c r="CY45" s="638"/>
      <c r="CZ45" s="621">
        <v>4.5</v>
      </c>
      <c r="DA45" s="639"/>
      <c r="DB45" s="639"/>
      <c r="DC45" s="640"/>
      <c r="DD45" s="624">
        <v>31416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339</v>
      </c>
      <c r="CG46" s="616"/>
      <c r="CH46" s="616"/>
      <c r="CI46" s="616"/>
      <c r="CJ46" s="616"/>
      <c r="CK46" s="616"/>
      <c r="CL46" s="616"/>
      <c r="CM46" s="616"/>
      <c r="CN46" s="616"/>
      <c r="CO46" s="616"/>
      <c r="CP46" s="616"/>
      <c r="CQ46" s="617"/>
      <c r="CR46" s="618">
        <v>266842</v>
      </c>
      <c r="CS46" s="619"/>
      <c r="CT46" s="619"/>
      <c r="CU46" s="619"/>
      <c r="CV46" s="619"/>
      <c r="CW46" s="619"/>
      <c r="CX46" s="619"/>
      <c r="CY46" s="620"/>
      <c r="CZ46" s="621">
        <v>3.2</v>
      </c>
      <c r="DA46" s="622"/>
      <c r="DB46" s="622"/>
      <c r="DC46" s="623"/>
      <c r="DD46" s="624">
        <v>191476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340</v>
      </c>
      <c r="CG47" s="616"/>
      <c r="CH47" s="616"/>
      <c r="CI47" s="616"/>
      <c r="CJ47" s="616"/>
      <c r="CK47" s="616"/>
      <c r="CL47" s="616"/>
      <c r="CM47" s="616"/>
      <c r="CN47" s="616"/>
      <c r="CO47" s="616"/>
      <c r="CP47" s="616"/>
      <c r="CQ47" s="617"/>
      <c r="CR47" s="618">
        <v>88340</v>
      </c>
      <c r="CS47" s="637"/>
      <c r="CT47" s="637"/>
      <c r="CU47" s="637"/>
      <c r="CV47" s="637"/>
      <c r="CW47" s="637"/>
      <c r="CX47" s="637"/>
      <c r="CY47" s="638"/>
      <c r="CZ47" s="621">
        <v>1</v>
      </c>
      <c r="DA47" s="639"/>
      <c r="DB47" s="639"/>
      <c r="DC47" s="640"/>
      <c r="DD47" s="624">
        <v>13297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341</v>
      </c>
      <c r="CG48" s="616"/>
      <c r="CH48" s="616"/>
      <c r="CI48" s="616"/>
      <c r="CJ48" s="616"/>
      <c r="CK48" s="616"/>
      <c r="CL48" s="616"/>
      <c r="CM48" s="616"/>
      <c r="CN48" s="616"/>
      <c r="CO48" s="616"/>
      <c r="CP48" s="616"/>
      <c r="CQ48" s="617"/>
      <c r="CR48" s="618" t="s">
        <v>111</v>
      </c>
      <c r="CS48" s="619"/>
      <c r="CT48" s="619"/>
      <c r="CU48" s="619"/>
      <c r="CV48" s="619"/>
      <c r="CW48" s="619"/>
      <c r="CX48" s="619"/>
      <c r="CY48" s="620"/>
      <c r="CZ48" s="621" t="s">
        <v>111</v>
      </c>
      <c r="DA48" s="622"/>
      <c r="DB48" s="622"/>
      <c r="DC48" s="623"/>
      <c r="DD48" s="624" t="s">
        <v>111</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342</v>
      </c>
      <c r="CE49" s="600"/>
      <c r="CF49" s="600"/>
      <c r="CG49" s="600"/>
      <c r="CH49" s="600"/>
      <c r="CI49" s="600"/>
      <c r="CJ49" s="600"/>
      <c r="CK49" s="600"/>
      <c r="CL49" s="600"/>
      <c r="CM49" s="600"/>
      <c r="CN49" s="600"/>
      <c r="CO49" s="600"/>
      <c r="CP49" s="600"/>
      <c r="CQ49" s="601"/>
      <c r="CR49" s="602">
        <v>8440461</v>
      </c>
      <c r="CS49" s="603"/>
      <c r="CT49" s="603"/>
      <c r="CU49" s="603"/>
      <c r="CV49" s="603"/>
      <c r="CW49" s="603"/>
      <c r="CX49" s="603"/>
      <c r="CY49" s="604"/>
      <c r="CZ49" s="605">
        <v>100</v>
      </c>
      <c r="DA49" s="606"/>
      <c r="DB49" s="606"/>
      <c r="DC49" s="607"/>
      <c r="DD49" s="608">
        <v>6432432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344</v>
      </c>
      <c r="DK2" s="1137"/>
      <c r="DL2" s="1137"/>
      <c r="DM2" s="1137"/>
      <c r="DN2" s="1137"/>
      <c r="DO2" s="1138"/>
      <c r="DP2" s="200"/>
      <c r="DQ2" s="1136" t="s">
        <v>345</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346</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348</v>
      </c>
      <c r="B5" s="1022"/>
      <c r="C5" s="1022"/>
      <c r="D5" s="1022"/>
      <c r="E5" s="1022"/>
      <c r="F5" s="1022"/>
      <c r="G5" s="1022"/>
      <c r="H5" s="1022"/>
      <c r="I5" s="1022"/>
      <c r="J5" s="1022"/>
      <c r="K5" s="1022"/>
      <c r="L5" s="1022"/>
      <c r="M5" s="1022"/>
      <c r="N5" s="1022"/>
      <c r="O5" s="1022"/>
      <c r="P5" s="1023"/>
      <c r="Q5" s="1027" t="s">
        <v>349</v>
      </c>
      <c r="R5" s="1028"/>
      <c r="S5" s="1028"/>
      <c r="T5" s="1028"/>
      <c r="U5" s="1029"/>
      <c r="V5" s="1027" t="s">
        <v>350</v>
      </c>
      <c r="W5" s="1028"/>
      <c r="X5" s="1028"/>
      <c r="Y5" s="1028"/>
      <c r="Z5" s="1029"/>
      <c r="AA5" s="1027" t="s">
        <v>351</v>
      </c>
      <c r="AB5" s="1028"/>
      <c r="AC5" s="1028"/>
      <c r="AD5" s="1028"/>
      <c r="AE5" s="1028"/>
      <c r="AF5" s="1139" t="s">
        <v>352</v>
      </c>
      <c r="AG5" s="1028"/>
      <c r="AH5" s="1028"/>
      <c r="AI5" s="1028"/>
      <c r="AJ5" s="1043"/>
      <c r="AK5" s="1028" t="s">
        <v>353</v>
      </c>
      <c r="AL5" s="1028"/>
      <c r="AM5" s="1028"/>
      <c r="AN5" s="1028"/>
      <c r="AO5" s="1029"/>
      <c r="AP5" s="1027" t="s">
        <v>354</v>
      </c>
      <c r="AQ5" s="1028"/>
      <c r="AR5" s="1028"/>
      <c r="AS5" s="1028"/>
      <c r="AT5" s="1029"/>
      <c r="AU5" s="1027" t="s">
        <v>355</v>
      </c>
      <c r="AV5" s="1028"/>
      <c r="AW5" s="1028"/>
      <c r="AX5" s="1028"/>
      <c r="AY5" s="1043"/>
      <c r="AZ5" s="207"/>
      <c r="BA5" s="207"/>
      <c r="BB5" s="207"/>
      <c r="BC5" s="207"/>
      <c r="BD5" s="207"/>
      <c r="BE5" s="208"/>
      <c r="BF5" s="208"/>
      <c r="BG5" s="208"/>
      <c r="BH5" s="208"/>
      <c r="BI5" s="208"/>
      <c r="BJ5" s="208"/>
      <c r="BK5" s="208"/>
      <c r="BL5" s="208"/>
      <c r="BM5" s="208"/>
      <c r="BN5" s="208"/>
      <c r="BO5" s="208"/>
      <c r="BP5" s="208"/>
      <c r="BQ5" s="1021" t="s">
        <v>356</v>
      </c>
      <c r="BR5" s="1022"/>
      <c r="BS5" s="1022"/>
      <c r="BT5" s="1022"/>
      <c r="BU5" s="1022"/>
      <c r="BV5" s="1022"/>
      <c r="BW5" s="1022"/>
      <c r="BX5" s="1022"/>
      <c r="BY5" s="1022"/>
      <c r="BZ5" s="1022"/>
      <c r="CA5" s="1022"/>
      <c r="CB5" s="1022"/>
      <c r="CC5" s="1022"/>
      <c r="CD5" s="1022"/>
      <c r="CE5" s="1022"/>
      <c r="CF5" s="1022"/>
      <c r="CG5" s="1023"/>
      <c r="CH5" s="1027" t="s">
        <v>357</v>
      </c>
      <c r="CI5" s="1028"/>
      <c r="CJ5" s="1028"/>
      <c r="CK5" s="1028"/>
      <c r="CL5" s="1029"/>
      <c r="CM5" s="1027" t="s">
        <v>358</v>
      </c>
      <c r="CN5" s="1028"/>
      <c r="CO5" s="1028"/>
      <c r="CP5" s="1028"/>
      <c r="CQ5" s="1029"/>
      <c r="CR5" s="1027" t="s">
        <v>359</v>
      </c>
      <c r="CS5" s="1028"/>
      <c r="CT5" s="1028"/>
      <c r="CU5" s="1028"/>
      <c r="CV5" s="1029"/>
      <c r="CW5" s="1027" t="s">
        <v>360</v>
      </c>
      <c r="CX5" s="1028"/>
      <c r="CY5" s="1028"/>
      <c r="CZ5" s="1028"/>
      <c r="DA5" s="1029"/>
      <c r="DB5" s="1027" t="s">
        <v>361</v>
      </c>
      <c r="DC5" s="1028"/>
      <c r="DD5" s="1028"/>
      <c r="DE5" s="1028"/>
      <c r="DF5" s="1029"/>
      <c r="DG5" s="1124" t="s">
        <v>362</v>
      </c>
      <c r="DH5" s="1125"/>
      <c r="DI5" s="1125"/>
      <c r="DJ5" s="1125"/>
      <c r="DK5" s="1126"/>
      <c r="DL5" s="1124" t="s">
        <v>363</v>
      </c>
      <c r="DM5" s="1125"/>
      <c r="DN5" s="1125"/>
      <c r="DO5" s="1125"/>
      <c r="DP5" s="1126"/>
      <c r="DQ5" s="1027" t="s">
        <v>364</v>
      </c>
      <c r="DR5" s="1028"/>
      <c r="DS5" s="1028"/>
      <c r="DT5" s="1028"/>
      <c r="DU5" s="1029"/>
      <c r="DV5" s="1027" t="s">
        <v>355</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365</v>
      </c>
      <c r="C7" s="1077"/>
      <c r="D7" s="1077"/>
      <c r="E7" s="1077"/>
      <c r="F7" s="1077"/>
      <c r="G7" s="1077"/>
      <c r="H7" s="1077"/>
      <c r="I7" s="1077"/>
      <c r="J7" s="1077"/>
      <c r="K7" s="1077"/>
      <c r="L7" s="1077"/>
      <c r="M7" s="1077"/>
      <c r="N7" s="1077"/>
      <c r="O7" s="1077"/>
      <c r="P7" s="1078"/>
      <c r="Q7" s="1130">
        <v>9386</v>
      </c>
      <c r="R7" s="1131"/>
      <c r="S7" s="1131"/>
      <c r="T7" s="1131"/>
      <c r="U7" s="1131"/>
      <c r="V7" s="1131">
        <v>8440</v>
      </c>
      <c r="W7" s="1131"/>
      <c r="X7" s="1131"/>
      <c r="Y7" s="1131"/>
      <c r="Z7" s="1131"/>
      <c r="AA7" s="1131">
        <v>946</v>
      </c>
      <c r="AB7" s="1131"/>
      <c r="AC7" s="1131"/>
      <c r="AD7" s="1131"/>
      <c r="AE7" s="1132"/>
      <c r="AF7" s="1133">
        <v>930</v>
      </c>
      <c r="AG7" s="1134"/>
      <c r="AH7" s="1134"/>
      <c r="AI7" s="1134"/>
      <c r="AJ7" s="1135"/>
      <c r="AK7" s="1117">
        <v>29</v>
      </c>
      <c r="AL7" s="1118"/>
      <c r="AM7" s="1118"/>
      <c r="AN7" s="1118"/>
      <c r="AO7" s="1118"/>
      <c r="AP7" s="1118">
        <v>4638103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366</v>
      </c>
      <c r="C8" s="1064"/>
      <c r="D8" s="1064"/>
      <c r="E8" s="1064"/>
      <c r="F8" s="1064"/>
      <c r="G8" s="1064"/>
      <c r="H8" s="1064"/>
      <c r="I8" s="1064"/>
      <c r="J8" s="1064"/>
      <c r="K8" s="1064"/>
      <c r="L8" s="1064"/>
      <c r="M8" s="1064"/>
      <c r="N8" s="1064"/>
      <c r="O8" s="1064"/>
      <c r="P8" s="1065"/>
      <c r="Q8" s="1069">
        <v>48</v>
      </c>
      <c r="R8" s="1070"/>
      <c r="S8" s="1070"/>
      <c r="T8" s="1070"/>
      <c r="U8" s="1070"/>
      <c r="V8" s="1070">
        <v>48</v>
      </c>
      <c r="W8" s="1070"/>
      <c r="X8" s="1070"/>
      <c r="Y8" s="1070"/>
      <c r="Z8" s="1070"/>
      <c r="AA8" s="1070">
        <v>0</v>
      </c>
      <c r="AB8" s="1070"/>
      <c r="AC8" s="1070"/>
      <c r="AD8" s="1070"/>
      <c r="AE8" s="1071"/>
      <c r="AF8" s="1045">
        <v>0</v>
      </c>
      <c r="AG8" s="1046"/>
      <c r="AH8" s="1046"/>
      <c r="AI8" s="1046"/>
      <c r="AJ8" s="1047"/>
      <c r="AK8" s="1112" t="s">
        <v>553</v>
      </c>
      <c r="AL8" s="1113"/>
      <c r="AM8" s="1113"/>
      <c r="AN8" s="1113"/>
      <c r="AO8" s="1113"/>
      <c r="AP8" s="1113" t="s">
        <v>553</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367</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368</v>
      </c>
      <c r="B23" s="970" t="s">
        <v>369</v>
      </c>
      <c r="C23" s="971"/>
      <c r="D23" s="971"/>
      <c r="E23" s="971"/>
      <c r="F23" s="971"/>
      <c r="G23" s="971"/>
      <c r="H23" s="971"/>
      <c r="I23" s="971"/>
      <c r="J23" s="971"/>
      <c r="K23" s="971"/>
      <c r="L23" s="971"/>
      <c r="M23" s="971"/>
      <c r="N23" s="971"/>
      <c r="O23" s="971"/>
      <c r="P23" s="972"/>
      <c r="Q23" s="1094">
        <v>9434</v>
      </c>
      <c r="R23" s="1095"/>
      <c r="S23" s="1095"/>
      <c r="T23" s="1095"/>
      <c r="U23" s="1095"/>
      <c r="V23" s="1095">
        <v>8488</v>
      </c>
      <c r="W23" s="1095"/>
      <c r="X23" s="1095"/>
      <c r="Y23" s="1095"/>
      <c r="Z23" s="1095"/>
      <c r="AA23" s="1095">
        <v>946</v>
      </c>
      <c r="AB23" s="1095"/>
      <c r="AC23" s="1095"/>
      <c r="AD23" s="1095"/>
      <c r="AE23" s="1096"/>
      <c r="AF23" s="1097">
        <v>930</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111</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348</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355</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380</v>
      </c>
      <c r="C28" s="1077"/>
      <c r="D28" s="1077"/>
      <c r="E28" s="1077"/>
      <c r="F28" s="1077"/>
      <c r="G28" s="1077"/>
      <c r="H28" s="1077"/>
      <c r="I28" s="1077"/>
      <c r="J28" s="1077"/>
      <c r="K28" s="1077"/>
      <c r="L28" s="1077"/>
      <c r="M28" s="1077"/>
      <c r="N28" s="1077"/>
      <c r="O28" s="1077"/>
      <c r="P28" s="1078"/>
      <c r="Q28" s="1079">
        <v>2351</v>
      </c>
      <c r="R28" s="1080"/>
      <c r="S28" s="1080"/>
      <c r="T28" s="1080"/>
      <c r="U28" s="1080"/>
      <c r="V28" s="1080">
        <v>2179</v>
      </c>
      <c r="W28" s="1080"/>
      <c r="X28" s="1080"/>
      <c r="Y28" s="1080"/>
      <c r="Z28" s="1080"/>
      <c r="AA28" s="1080">
        <v>172</v>
      </c>
      <c r="AB28" s="1080"/>
      <c r="AC28" s="1080"/>
      <c r="AD28" s="1080"/>
      <c r="AE28" s="1081"/>
      <c r="AF28" s="1082">
        <v>172</v>
      </c>
      <c r="AG28" s="1080"/>
      <c r="AH28" s="1080"/>
      <c r="AI28" s="1080"/>
      <c r="AJ28" s="1083"/>
      <c r="AK28" s="1084">
        <v>178</v>
      </c>
      <c r="AL28" s="1072"/>
      <c r="AM28" s="1072"/>
      <c r="AN28" s="1072"/>
      <c r="AO28" s="1072"/>
      <c r="AP28" s="1072" t="s">
        <v>553</v>
      </c>
      <c r="AQ28" s="1072"/>
      <c r="AR28" s="1072"/>
      <c r="AS28" s="1072"/>
      <c r="AT28" s="1072"/>
      <c r="AU28" s="1072" t="s">
        <v>555</v>
      </c>
      <c r="AV28" s="1072"/>
      <c r="AW28" s="1072"/>
      <c r="AX28" s="1072"/>
      <c r="AY28" s="1072"/>
      <c r="AZ28" s="1073" t="s">
        <v>553</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381</v>
      </c>
      <c r="C29" s="1064"/>
      <c r="D29" s="1064"/>
      <c r="E29" s="1064"/>
      <c r="F29" s="1064"/>
      <c r="G29" s="1064"/>
      <c r="H29" s="1064"/>
      <c r="I29" s="1064"/>
      <c r="J29" s="1064"/>
      <c r="K29" s="1064"/>
      <c r="L29" s="1064"/>
      <c r="M29" s="1064"/>
      <c r="N29" s="1064"/>
      <c r="O29" s="1064"/>
      <c r="P29" s="1065"/>
      <c r="Q29" s="1069">
        <v>2253</v>
      </c>
      <c r="R29" s="1070"/>
      <c r="S29" s="1070"/>
      <c r="T29" s="1070"/>
      <c r="U29" s="1070"/>
      <c r="V29" s="1070">
        <v>2178</v>
      </c>
      <c r="W29" s="1070"/>
      <c r="X29" s="1070"/>
      <c r="Y29" s="1070"/>
      <c r="Z29" s="1070"/>
      <c r="AA29" s="1070">
        <v>75</v>
      </c>
      <c r="AB29" s="1070"/>
      <c r="AC29" s="1070"/>
      <c r="AD29" s="1070"/>
      <c r="AE29" s="1071"/>
      <c r="AF29" s="1045">
        <v>75</v>
      </c>
      <c r="AG29" s="1046"/>
      <c r="AH29" s="1046"/>
      <c r="AI29" s="1046"/>
      <c r="AJ29" s="1047"/>
      <c r="AK29" s="1006">
        <v>319</v>
      </c>
      <c r="AL29" s="997"/>
      <c r="AM29" s="997"/>
      <c r="AN29" s="997"/>
      <c r="AO29" s="997"/>
      <c r="AP29" s="997" t="s">
        <v>553</v>
      </c>
      <c r="AQ29" s="997"/>
      <c r="AR29" s="997"/>
      <c r="AS29" s="997"/>
      <c r="AT29" s="997"/>
      <c r="AU29" s="997" t="s">
        <v>555</v>
      </c>
      <c r="AV29" s="997"/>
      <c r="AW29" s="997"/>
      <c r="AX29" s="997"/>
      <c r="AY29" s="997"/>
      <c r="AZ29" s="1068" t="s">
        <v>553</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382</v>
      </c>
      <c r="C30" s="1064"/>
      <c r="D30" s="1064"/>
      <c r="E30" s="1064"/>
      <c r="F30" s="1064"/>
      <c r="G30" s="1064"/>
      <c r="H30" s="1064"/>
      <c r="I30" s="1064"/>
      <c r="J30" s="1064"/>
      <c r="K30" s="1064"/>
      <c r="L30" s="1064"/>
      <c r="M30" s="1064"/>
      <c r="N30" s="1064"/>
      <c r="O30" s="1064"/>
      <c r="P30" s="1065"/>
      <c r="Q30" s="1069">
        <v>463</v>
      </c>
      <c r="R30" s="1070"/>
      <c r="S30" s="1070"/>
      <c r="T30" s="1070"/>
      <c r="U30" s="1070"/>
      <c r="V30" s="1070">
        <v>462</v>
      </c>
      <c r="W30" s="1070"/>
      <c r="X30" s="1070"/>
      <c r="Y30" s="1070"/>
      <c r="Z30" s="1070"/>
      <c r="AA30" s="1070">
        <v>1</v>
      </c>
      <c r="AB30" s="1070"/>
      <c r="AC30" s="1070"/>
      <c r="AD30" s="1070"/>
      <c r="AE30" s="1071"/>
      <c r="AF30" s="1045">
        <v>1</v>
      </c>
      <c r="AG30" s="1046"/>
      <c r="AH30" s="1046"/>
      <c r="AI30" s="1046"/>
      <c r="AJ30" s="1047"/>
      <c r="AK30" s="1006">
        <v>327</v>
      </c>
      <c r="AL30" s="997"/>
      <c r="AM30" s="997"/>
      <c r="AN30" s="997"/>
      <c r="AO30" s="997"/>
      <c r="AP30" s="997" t="s">
        <v>553</v>
      </c>
      <c r="AQ30" s="997"/>
      <c r="AR30" s="997"/>
      <c r="AS30" s="997"/>
      <c r="AT30" s="997"/>
      <c r="AU30" s="997" t="s">
        <v>554</v>
      </c>
      <c r="AV30" s="997"/>
      <c r="AW30" s="997"/>
      <c r="AX30" s="997"/>
      <c r="AY30" s="997"/>
      <c r="AZ30" s="1068" t="s">
        <v>553</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383</v>
      </c>
      <c r="C31" s="1064"/>
      <c r="D31" s="1064"/>
      <c r="E31" s="1064"/>
      <c r="F31" s="1064"/>
      <c r="G31" s="1064"/>
      <c r="H31" s="1064"/>
      <c r="I31" s="1064"/>
      <c r="J31" s="1064"/>
      <c r="K31" s="1064"/>
      <c r="L31" s="1064"/>
      <c r="M31" s="1064"/>
      <c r="N31" s="1064"/>
      <c r="O31" s="1064"/>
      <c r="P31" s="1065"/>
      <c r="Q31" s="1069">
        <v>10</v>
      </c>
      <c r="R31" s="1070"/>
      <c r="S31" s="1070"/>
      <c r="T31" s="1070"/>
      <c r="U31" s="1070"/>
      <c r="V31" s="1070">
        <v>5</v>
      </c>
      <c r="W31" s="1070"/>
      <c r="X31" s="1070"/>
      <c r="Y31" s="1070"/>
      <c r="Z31" s="1070"/>
      <c r="AA31" s="1070">
        <v>5</v>
      </c>
      <c r="AB31" s="1070"/>
      <c r="AC31" s="1070"/>
      <c r="AD31" s="1070"/>
      <c r="AE31" s="1071"/>
      <c r="AF31" s="1045">
        <v>5</v>
      </c>
      <c r="AG31" s="1046"/>
      <c r="AH31" s="1046"/>
      <c r="AI31" s="1046"/>
      <c r="AJ31" s="1047"/>
      <c r="AK31" s="1006" t="s">
        <v>553</v>
      </c>
      <c r="AL31" s="997"/>
      <c r="AM31" s="997"/>
      <c r="AN31" s="997"/>
      <c r="AO31" s="997"/>
      <c r="AP31" s="997" t="s">
        <v>553</v>
      </c>
      <c r="AQ31" s="997"/>
      <c r="AR31" s="997"/>
      <c r="AS31" s="997"/>
      <c r="AT31" s="997"/>
      <c r="AU31" s="997" t="s">
        <v>555</v>
      </c>
      <c r="AV31" s="997"/>
      <c r="AW31" s="997"/>
      <c r="AX31" s="997"/>
      <c r="AY31" s="997"/>
      <c r="AZ31" s="1068" t="s">
        <v>553</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384</v>
      </c>
      <c r="C32" s="1064"/>
      <c r="D32" s="1064"/>
      <c r="E32" s="1064"/>
      <c r="F32" s="1064"/>
      <c r="G32" s="1064"/>
      <c r="H32" s="1064"/>
      <c r="I32" s="1064"/>
      <c r="J32" s="1064"/>
      <c r="K32" s="1064"/>
      <c r="L32" s="1064"/>
      <c r="M32" s="1064"/>
      <c r="N32" s="1064"/>
      <c r="O32" s="1064"/>
      <c r="P32" s="1065"/>
      <c r="Q32" s="1069">
        <v>808</v>
      </c>
      <c r="R32" s="1070"/>
      <c r="S32" s="1070"/>
      <c r="T32" s="1070"/>
      <c r="U32" s="1070"/>
      <c r="V32" s="1070">
        <v>806</v>
      </c>
      <c r="W32" s="1070"/>
      <c r="X32" s="1070"/>
      <c r="Y32" s="1070"/>
      <c r="Z32" s="1070"/>
      <c r="AA32" s="1070">
        <v>2</v>
      </c>
      <c r="AB32" s="1070"/>
      <c r="AC32" s="1070"/>
      <c r="AD32" s="1070"/>
      <c r="AE32" s="1071"/>
      <c r="AF32" s="1045">
        <v>2</v>
      </c>
      <c r="AG32" s="1046"/>
      <c r="AH32" s="1046"/>
      <c r="AI32" s="1046"/>
      <c r="AJ32" s="1047"/>
      <c r="AK32" s="1006">
        <v>325</v>
      </c>
      <c r="AL32" s="997"/>
      <c r="AM32" s="997"/>
      <c r="AN32" s="997"/>
      <c r="AO32" s="997"/>
      <c r="AP32" s="997">
        <v>2367</v>
      </c>
      <c r="AQ32" s="997"/>
      <c r="AR32" s="997"/>
      <c r="AS32" s="997"/>
      <c r="AT32" s="997"/>
      <c r="AU32" s="997">
        <v>1648</v>
      </c>
      <c r="AV32" s="997"/>
      <c r="AW32" s="997"/>
      <c r="AX32" s="997"/>
      <c r="AY32" s="997"/>
      <c r="AZ32" s="1068" t="s">
        <v>553</v>
      </c>
      <c r="BA32" s="1068"/>
      <c r="BB32" s="1068"/>
      <c r="BC32" s="1068"/>
      <c r="BD32" s="1068"/>
      <c r="BE32" s="1058" t="s">
        <v>385</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386</v>
      </c>
      <c r="C33" s="1064"/>
      <c r="D33" s="1064"/>
      <c r="E33" s="1064"/>
      <c r="F33" s="1064"/>
      <c r="G33" s="1064"/>
      <c r="H33" s="1064"/>
      <c r="I33" s="1064"/>
      <c r="J33" s="1064"/>
      <c r="K33" s="1064"/>
      <c r="L33" s="1064"/>
      <c r="M33" s="1064"/>
      <c r="N33" s="1064"/>
      <c r="O33" s="1064"/>
      <c r="P33" s="1065"/>
      <c r="Q33" s="1069">
        <v>26</v>
      </c>
      <c r="R33" s="1070"/>
      <c r="S33" s="1070"/>
      <c r="T33" s="1070"/>
      <c r="U33" s="1070"/>
      <c r="V33" s="1070">
        <v>26</v>
      </c>
      <c r="W33" s="1070"/>
      <c r="X33" s="1070"/>
      <c r="Y33" s="1070"/>
      <c r="Z33" s="1070"/>
      <c r="AA33" s="1070">
        <v>0</v>
      </c>
      <c r="AB33" s="1070"/>
      <c r="AC33" s="1070"/>
      <c r="AD33" s="1070"/>
      <c r="AE33" s="1071"/>
      <c r="AF33" s="1045">
        <v>0</v>
      </c>
      <c r="AG33" s="1046"/>
      <c r="AH33" s="1046"/>
      <c r="AI33" s="1046"/>
      <c r="AJ33" s="1047"/>
      <c r="AK33" s="1006">
        <v>20</v>
      </c>
      <c r="AL33" s="997"/>
      <c r="AM33" s="997"/>
      <c r="AN33" s="997"/>
      <c r="AO33" s="997"/>
      <c r="AP33" s="997">
        <v>110</v>
      </c>
      <c r="AQ33" s="997"/>
      <c r="AR33" s="997"/>
      <c r="AS33" s="997"/>
      <c r="AT33" s="997"/>
      <c r="AU33" s="997">
        <v>67</v>
      </c>
      <c r="AV33" s="997"/>
      <c r="AW33" s="997"/>
      <c r="AX33" s="997"/>
      <c r="AY33" s="997"/>
      <c r="AZ33" s="1068" t="s">
        <v>553</v>
      </c>
      <c r="BA33" s="1068"/>
      <c r="BB33" s="1068"/>
      <c r="BC33" s="1068"/>
      <c r="BD33" s="1068"/>
      <c r="BE33" s="1058" t="s">
        <v>385</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387</v>
      </c>
      <c r="C34" s="1064"/>
      <c r="D34" s="1064"/>
      <c r="E34" s="1064"/>
      <c r="F34" s="1064"/>
      <c r="G34" s="1064"/>
      <c r="H34" s="1064"/>
      <c r="I34" s="1064"/>
      <c r="J34" s="1064"/>
      <c r="K34" s="1064"/>
      <c r="L34" s="1064"/>
      <c r="M34" s="1064"/>
      <c r="N34" s="1064"/>
      <c r="O34" s="1064"/>
      <c r="P34" s="1065"/>
      <c r="Q34" s="1069">
        <v>450</v>
      </c>
      <c r="R34" s="1070"/>
      <c r="S34" s="1070"/>
      <c r="T34" s="1070"/>
      <c r="U34" s="1070"/>
      <c r="V34" s="1070">
        <v>450</v>
      </c>
      <c r="W34" s="1070"/>
      <c r="X34" s="1070"/>
      <c r="Y34" s="1070"/>
      <c r="Z34" s="1070"/>
      <c r="AA34" s="1070">
        <v>0</v>
      </c>
      <c r="AB34" s="1070"/>
      <c r="AC34" s="1070"/>
      <c r="AD34" s="1070"/>
      <c r="AE34" s="1071"/>
      <c r="AF34" s="1045">
        <v>0</v>
      </c>
      <c r="AG34" s="1046"/>
      <c r="AH34" s="1046"/>
      <c r="AI34" s="1046"/>
      <c r="AJ34" s="1047"/>
      <c r="AK34" s="1006">
        <v>351</v>
      </c>
      <c r="AL34" s="997"/>
      <c r="AM34" s="997"/>
      <c r="AN34" s="997"/>
      <c r="AO34" s="997"/>
      <c r="AP34" s="997">
        <v>2553</v>
      </c>
      <c r="AQ34" s="997"/>
      <c r="AR34" s="997"/>
      <c r="AS34" s="997"/>
      <c r="AT34" s="997"/>
      <c r="AU34" s="997">
        <v>863</v>
      </c>
      <c r="AV34" s="997"/>
      <c r="AW34" s="997"/>
      <c r="AX34" s="997"/>
      <c r="AY34" s="997"/>
      <c r="AZ34" s="1068" t="s">
        <v>553</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388</v>
      </c>
      <c r="C35" s="1064"/>
      <c r="D35" s="1064"/>
      <c r="E35" s="1064"/>
      <c r="F35" s="1064"/>
      <c r="G35" s="1064"/>
      <c r="H35" s="1064"/>
      <c r="I35" s="1064"/>
      <c r="J35" s="1064"/>
      <c r="K35" s="1064"/>
      <c r="L35" s="1064"/>
      <c r="M35" s="1064"/>
      <c r="N35" s="1064"/>
      <c r="O35" s="1064"/>
      <c r="P35" s="1065"/>
      <c r="Q35" s="1069">
        <v>5</v>
      </c>
      <c r="R35" s="1070"/>
      <c r="S35" s="1070"/>
      <c r="T35" s="1070"/>
      <c r="U35" s="1070"/>
      <c r="V35" s="1070">
        <v>5</v>
      </c>
      <c r="W35" s="1070"/>
      <c r="X35" s="1070"/>
      <c r="Y35" s="1070"/>
      <c r="Z35" s="1070"/>
      <c r="AA35" s="1070">
        <v>0</v>
      </c>
      <c r="AB35" s="1070"/>
      <c r="AC35" s="1070"/>
      <c r="AD35" s="1070"/>
      <c r="AE35" s="1071"/>
      <c r="AF35" s="1045">
        <v>0</v>
      </c>
      <c r="AG35" s="1046"/>
      <c r="AH35" s="1046"/>
      <c r="AI35" s="1046"/>
      <c r="AJ35" s="1047"/>
      <c r="AK35" s="1006" t="s">
        <v>553</v>
      </c>
      <c r="AL35" s="997"/>
      <c r="AM35" s="997"/>
      <c r="AN35" s="997"/>
      <c r="AO35" s="997"/>
      <c r="AP35" s="997" t="s">
        <v>554</v>
      </c>
      <c r="AQ35" s="997"/>
      <c r="AR35" s="997"/>
      <c r="AS35" s="997"/>
      <c r="AT35" s="997"/>
      <c r="AU35" s="997" t="s">
        <v>553</v>
      </c>
      <c r="AV35" s="997"/>
      <c r="AW35" s="997"/>
      <c r="AX35" s="997"/>
      <c r="AY35" s="997"/>
      <c r="AZ35" s="1068" t="s">
        <v>553</v>
      </c>
      <c r="BA35" s="1068"/>
      <c r="BB35" s="1068"/>
      <c r="BC35" s="1068"/>
      <c r="BD35" s="1068"/>
      <c r="BE35" s="1058" t="s">
        <v>385</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368</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255</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391</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393</v>
      </c>
      <c r="B66" s="1022"/>
      <c r="C66" s="1022"/>
      <c r="D66" s="1022"/>
      <c r="E66" s="1022"/>
      <c r="F66" s="1022"/>
      <c r="G66" s="1022"/>
      <c r="H66" s="1022"/>
      <c r="I66" s="1022"/>
      <c r="J66" s="1022"/>
      <c r="K66" s="1022"/>
      <c r="L66" s="1022"/>
      <c r="M66" s="1022"/>
      <c r="N66" s="1022"/>
      <c r="O66" s="1022"/>
      <c r="P66" s="1023"/>
      <c r="Q66" s="1027" t="s">
        <v>394</v>
      </c>
      <c r="R66" s="1028"/>
      <c r="S66" s="1028"/>
      <c r="T66" s="1028"/>
      <c r="U66" s="1029"/>
      <c r="V66" s="1027" t="s">
        <v>395</v>
      </c>
      <c r="W66" s="1028"/>
      <c r="X66" s="1028"/>
      <c r="Y66" s="1028"/>
      <c r="Z66" s="1029"/>
      <c r="AA66" s="1027" t="s">
        <v>396</v>
      </c>
      <c r="AB66" s="1028"/>
      <c r="AC66" s="1028"/>
      <c r="AD66" s="1028"/>
      <c r="AE66" s="1029"/>
      <c r="AF66" s="1033" t="s">
        <v>397</v>
      </c>
      <c r="AG66" s="1034"/>
      <c r="AH66" s="1034"/>
      <c r="AI66" s="1034"/>
      <c r="AJ66" s="1035"/>
      <c r="AK66" s="1027" t="s">
        <v>398</v>
      </c>
      <c r="AL66" s="1022"/>
      <c r="AM66" s="1022"/>
      <c r="AN66" s="1022"/>
      <c r="AO66" s="1023"/>
      <c r="AP66" s="1027" t="s">
        <v>399</v>
      </c>
      <c r="AQ66" s="1028"/>
      <c r="AR66" s="1028"/>
      <c r="AS66" s="1028"/>
      <c r="AT66" s="1029"/>
      <c r="AU66" s="1027" t="s">
        <v>400</v>
      </c>
      <c r="AV66" s="1028"/>
      <c r="AW66" s="1028"/>
      <c r="AX66" s="1028"/>
      <c r="AY66" s="1029"/>
      <c r="AZ66" s="1027" t="s">
        <v>355</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08" t="s">
        <v>542</v>
      </c>
      <c r="C68" s="1009"/>
      <c r="D68" s="1009"/>
      <c r="E68" s="1009"/>
      <c r="F68" s="1009"/>
      <c r="G68" s="1009"/>
      <c r="H68" s="1009"/>
      <c r="I68" s="1009"/>
      <c r="J68" s="1009"/>
      <c r="K68" s="1009"/>
      <c r="L68" s="1009"/>
      <c r="M68" s="1009"/>
      <c r="N68" s="1009"/>
      <c r="O68" s="1009"/>
      <c r="P68" s="1010"/>
      <c r="Q68" s="1014">
        <v>1685</v>
      </c>
      <c r="R68" s="1011"/>
      <c r="S68" s="1011"/>
      <c r="T68" s="1011"/>
      <c r="U68" s="1011"/>
      <c r="V68" s="1011">
        <v>1666</v>
      </c>
      <c r="W68" s="1011"/>
      <c r="X68" s="1011"/>
      <c r="Y68" s="1011"/>
      <c r="Z68" s="1011"/>
      <c r="AA68" s="1011">
        <v>19</v>
      </c>
      <c r="AB68" s="1011"/>
      <c r="AC68" s="1011"/>
      <c r="AD68" s="1011"/>
      <c r="AE68" s="1011"/>
      <c r="AF68" s="1011">
        <v>19</v>
      </c>
      <c r="AG68" s="1011"/>
      <c r="AH68" s="1011"/>
      <c r="AI68" s="1011"/>
      <c r="AJ68" s="1011"/>
      <c r="AK68" s="1011">
        <v>7</v>
      </c>
      <c r="AL68" s="1011"/>
      <c r="AM68" s="1011"/>
      <c r="AN68" s="1011"/>
      <c r="AO68" s="1011"/>
      <c r="AP68" s="1011">
        <v>312</v>
      </c>
      <c r="AQ68" s="1011"/>
      <c r="AR68" s="1011"/>
      <c r="AS68" s="1011"/>
      <c r="AT68" s="1011"/>
      <c r="AU68" s="1011" t="s">
        <v>553</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21</v>
      </c>
      <c r="R69" s="997"/>
      <c r="S69" s="997"/>
      <c r="T69" s="997"/>
      <c r="U69" s="997"/>
      <c r="V69" s="997">
        <v>20</v>
      </c>
      <c r="W69" s="997"/>
      <c r="X69" s="997"/>
      <c r="Y69" s="997"/>
      <c r="Z69" s="997"/>
      <c r="AA69" s="997">
        <v>1</v>
      </c>
      <c r="AB69" s="997"/>
      <c r="AC69" s="997"/>
      <c r="AD69" s="997"/>
      <c r="AE69" s="997"/>
      <c r="AF69" s="997">
        <v>1</v>
      </c>
      <c r="AG69" s="997"/>
      <c r="AH69" s="997"/>
      <c r="AI69" s="997"/>
      <c r="AJ69" s="997"/>
      <c r="AK69" s="997">
        <v>13</v>
      </c>
      <c r="AL69" s="997"/>
      <c r="AM69" s="997"/>
      <c r="AN69" s="997"/>
      <c r="AO69" s="997"/>
      <c r="AP69" s="997" t="s">
        <v>553</v>
      </c>
      <c r="AQ69" s="997"/>
      <c r="AR69" s="997"/>
      <c r="AS69" s="997"/>
      <c r="AT69" s="997"/>
      <c r="AU69" s="997" t="s">
        <v>554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237</v>
      </c>
      <c r="R70" s="997"/>
      <c r="S70" s="997"/>
      <c r="T70" s="997"/>
      <c r="U70" s="997"/>
      <c r="V70" s="997">
        <v>225</v>
      </c>
      <c r="W70" s="997"/>
      <c r="X70" s="997"/>
      <c r="Y70" s="997"/>
      <c r="Z70" s="997"/>
      <c r="AA70" s="997">
        <v>12</v>
      </c>
      <c r="AB70" s="997"/>
      <c r="AC70" s="997"/>
      <c r="AD70" s="997"/>
      <c r="AE70" s="997"/>
      <c r="AF70" s="997">
        <v>12</v>
      </c>
      <c r="AG70" s="997"/>
      <c r="AH70" s="997"/>
      <c r="AI70" s="997"/>
      <c r="AJ70" s="997"/>
      <c r="AK70" s="997" t="s">
        <v>555</v>
      </c>
      <c r="AL70" s="997"/>
      <c r="AM70" s="997"/>
      <c r="AN70" s="997"/>
      <c r="AO70" s="997"/>
      <c r="AP70" s="997" t="s">
        <v>555</v>
      </c>
      <c r="AQ70" s="997"/>
      <c r="AR70" s="997"/>
      <c r="AS70" s="997"/>
      <c r="AT70" s="997"/>
      <c r="AU70" s="997" t="s">
        <v>553</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398</v>
      </c>
      <c r="R71" s="997"/>
      <c r="S71" s="997"/>
      <c r="T71" s="997"/>
      <c r="U71" s="997"/>
      <c r="V71" s="997">
        <v>387</v>
      </c>
      <c r="W71" s="997"/>
      <c r="X71" s="997"/>
      <c r="Y71" s="997"/>
      <c r="Z71" s="997"/>
      <c r="AA71" s="997">
        <v>11</v>
      </c>
      <c r="AB71" s="997"/>
      <c r="AC71" s="997"/>
      <c r="AD71" s="997"/>
      <c r="AE71" s="997"/>
      <c r="AF71" s="997">
        <v>11</v>
      </c>
      <c r="AG71" s="997"/>
      <c r="AH71" s="997"/>
      <c r="AI71" s="997"/>
      <c r="AJ71" s="997"/>
      <c r="AK71" s="997" t="s">
        <v>553</v>
      </c>
      <c r="AL71" s="997"/>
      <c r="AM71" s="997"/>
      <c r="AN71" s="997"/>
      <c r="AO71" s="997"/>
      <c r="AP71" s="997" t="s">
        <v>553</v>
      </c>
      <c r="AQ71" s="997"/>
      <c r="AR71" s="997"/>
      <c r="AS71" s="997"/>
      <c r="AT71" s="997"/>
      <c r="AU71" s="997" t="s">
        <v>553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546</v>
      </c>
      <c r="C72" s="1001"/>
      <c r="D72" s="1001"/>
      <c r="E72" s="1001"/>
      <c r="F72" s="1001"/>
      <c r="G72" s="1001"/>
      <c r="H72" s="1001"/>
      <c r="I72" s="1001"/>
      <c r="J72" s="1001"/>
      <c r="K72" s="1001"/>
      <c r="L72" s="1001"/>
      <c r="M72" s="1001"/>
      <c r="N72" s="1001"/>
      <c r="O72" s="1001"/>
      <c r="P72" s="1002"/>
      <c r="Q72" s="1003">
        <v>1817</v>
      </c>
      <c r="R72" s="997"/>
      <c r="S72" s="997"/>
      <c r="T72" s="997"/>
      <c r="U72" s="997"/>
      <c r="V72" s="997">
        <v>1816</v>
      </c>
      <c r="W72" s="997"/>
      <c r="X72" s="997"/>
      <c r="Y72" s="997"/>
      <c r="Z72" s="997"/>
      <c r="AA72" s="997">
        <v>1</v>
      </c>
      <c r="AB72" s="997"/>
      <c r="AC72" s="997"/>
      <c r="AD72" s="997"/>
      <c r="AE72" s="997"/>
      <c r="AF72" s="997">
        <v>52</v>
      </c>
      <c r="AG72" s="997"/>
      <c r="AH72" s="997"/>
      <c r="AI72" s="997"/>
      <c r="AJ72" s="997"/>
      <c r="AK72" s="997" t="s">
        <v>553</v>
      </c>
      <c r="AL72" s="997"/>
      <c r="AM72" s="997"/>
      <c r="AN72" s="997"/>
      <c r="AO72" s="997"/>
      <c r="AP72" s="997">
        <v>828</v>
      </c>
      <c r="AQ72" s="997"/>
      <c r="AR72" s="997"/>
      <c r="AS72" s="997"/>
      <c r="AT72" s="997"/>
      <c r="AU72" s="997" t="s">
        <v>554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547</v>
      </c>
      <c r="C73" s="1001"/>
      <c r="D73" s="1001"/>
      <c r="E73" s="1001"/>
      <c r="F73" s="1001"/>
      <c r="G73" s="1001"/>
      <c r="H73" s="1001"/>
      <c r="I73" s="1001"/>
      <c r="J73" s="1001"/>
      <c r="K73" s="1001"/>
      <c r="L73" s="1001"/>
      <c r="M73" s="1001"/>
      <c r="N73" s="1001"/>
      <c r="O73" s="1001"/>
      <c r="P73" s="1002"/>
      <c r="Q73" s="1003">
        <v>6153</v>
      </c>
      <c r="R73" s="997"/>
      <c r="S73" s="997"/>
      <c r="T73" s="997"/>
      <c r="U73" s="997"/>
      <c r="V73" s="997">
        <v>5938</v>
      </c>
      <c r="W73" s="997"/>
      <c r="X73" s="997"/>
      <c r="Y73" s="997"/>
      <c r="Z73" s="997"/>
      <c r="AA73" s="997">
        <v>215</v>
      </c>
      <c r="AB73" s="997"/>
      <c r="AC73" s="997"/>
      <c r="AD73" s="997"/>
      <c r="AE73" s="997"/>
      <c r="AF73" s="997">
        <v>215</v>
      </c>
      <c r="AG73" s="997"/>
      <c r="AH73" s="997"/>
      <c r="AI73" s="997"/>
      <c r="AJ73" s="997"/>
      <c r="AK73" s="997">
        <v>1163</v>
      </c>
      <c r="AL73" s="997"/>
      <c r="AM73" s="997"/>
      <c r="AN73" s="997"/>
      <c r="AO73" s="997"/>
      <c r="AP73" s="997" t="s">
        <v>553</v>
      </c>
      <c r="AQ73" s="997"/>
      <c r="AR73" s="997"/>
      <c r="AS73" s="997"/>
      <c r="AT73" s="997"/>
      <c r="AU73" s="997" t="s">
        <v>554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548</v>
      </c>
      <c r="C74" s="1001"/>
      <c r="D74" s="1001"/>
      <c r="E74" s="1001"/>
      <c r="F74" s="1001"/>
      <c r="G74" s="1001"/>
      <c r="H74" s="1001"/>
      <c r="I74" s="1001"/>
      <c r="J74" s="1001"/>
      <c r="K74" s="1001"/>
      <c r="L74" s="1001"/>
      <c r="M74" s="1001"/>
      <c r="N74" s="1001"/>
      <c r="O74" s="1001"/>
      <c r="P74" s="1002"/>
      <c r="Q74" s="1003">
        <v>311</v>
      </c>
      <c r="R74" s="997"/>
      <c r="S74" s="997"/>
      <c r="T74" s="997"/>
      <c r="U74" s="997"/>
      <c r="V74" s="997">
        <v>287</v>
      </c>
      <c r="W74" s="997"/>
      <c r="X74" s="997"/>
      <c r="Y74" s="997"/>
      <c r="Z74" s="997"/>
      <c r="AA74" s="997">
        <v>24</v>
      </c>
      <c r="AB74" s="997"/>
      <c r="AC74" s="997"/>
      <c r="AD74" s="997"/>
      <c r="AE74" s="997"/>
      <c r="AF74" s="997">
        <v>7</v>
      </c>
      <c r="AG74" s="997"/>
      <c r="AH74" s="997"/>
      <c r="AI74" s="997"/>
      <c r="AJ74" s="997"/>
      <c r="AK74" s="997">
        <v>16</v>
      </c>
      <c r="AL74" s="997"/>
      <c r="AM74" s="997"/>
      <c r="AN74" s="997"/>
      <c r="AO74" s="997"/>
      <c r="AP74" s="997" t="s">
        <v>553</v>
      </c>
      <c r="AQ74" s="997"/>
      <c r="AR74" s="997"/>
      <c r="AS74" s="997"/>
      <c r="AT74" s="997"/>
      <c r="AU74" s="997" t="s">
        <v>554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549</v>
      </c>
      <c r="C75" s="1001"/>
      <c r="D75" s="1001"/>
      <c r="E75" s="1001"/>
      <c r="F75" s="1001"/>
      <c r="G75" s="1001"/>
      <c r="H75" s="1001"/>
      <c r="I75" s="1001"/>
      <c r="J75" s="1001"/>
      <c r="K75" s="1001"/>
      <c r="L75" s="1001"/>
      <c r="M75" s="1001"/>
      <c r="N75" s="1001"/>
      <c r="O75" s="1001"/>
      <c r="P75" s="1002"/>
      <c r="Q75" s="1004">
        <v>670</v>
      </c>
      <c r="R75" s="1005"/>
      <c r="S75" s="1005"/>
      <c r="T75" s="1005"/>
      <c r="U75" s="1006"/>
      <c r="V75" s="1007">
        <v>503</v>
      </c>
      <c r="W75" s="1005"/>
      <c r="X75" s="1005"/>
      <c r="Y75" s="1005"/>
      <c r="Z75" s="1006"/>
      <c r="AA75" s="1007">
        <v>167</v>
      </c>
      <c r="AB75" s="1005"/>
      <c r="AC75" s="1005"/>
      <c r="AD75" s="1005"/>
      <c r="AE75" s="1006"/>
      <c r="AF75" s="1007">
        <v>95</v>
      </c>
      <c r="AG75" s="1005"/>
      <c r="AH75" s="1005"/>
      <c r="AI75" s="1005"/>
      <c r="AJ75" s="1006"/>
      <c r="AK75" s="1007" t="s">
        <v>554</v>
      </c>
      <c r="AL75" s="1005"/>
      <c r="AM75" s="1005"/>
      <c r="AN75" s="1005"/>
      <c r="AO75" s="1006"/>
      <c r="AP75" s="1007">
        <v>1119</v>
      </c>
      <c r="AQ75" s="1005"/>
      <c r="AR75" s="1005"/>
      <c r="AS75" s="1005"/>
      <c r="AT75" s="1006"/>
      <c r="AU75" s="997" t="s">
        <v>554</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550</v>
      </c>
      <c r="C76" s="1001"/>
      <c r="D76" s="1001"/>
      <c r="E76" s="1001"/>
      <c r="F76" s="1001"/>
      <c r="G76" s="1001"/>
      <c r="H76" s="1001"/>
      <c r="I76" s="1001"/>
      <c r="J76" s="1001"/>
      <c r="K76" s="1001"/>
      <c r="L76" s="1001"/>
      <c r="M76" s="1001"/>
      <c r="N76" s="1001"/>
      <c r="O76" s="1001"/>
      <c r="P76" s="1002"/>
      <c r="Q76" s="1004">
        <v>74</v>
      </c>
      <c r="R76" s="1005"/>
      <c r="S76" s="1005"/>
      <c r="T76" s="1005"/>
      <c r="U76" s="1006"/>
      <c r="V76" s="1007">
        <v>73</v>
      </c>
      <c r="W76" s="1005"/>
      <c r="X76" s="1005"/>
      <c r="Y76" s="1005"/>
      <c r="Z76" s="1006"/>
      <c r="AA76" s="1007">
        <v>1</v>
      </c>
      <c r="AB76" s="1005"/>
      <c r="AC76" s="1005"/>
      <c r="AD76" s="1005"/>
      <c r="AE76" s="1006"/>
      <c r="AF76" s="1007">
        <v>1</v>
      </c>
      <c r="AG76" s="1005"/>
      <c r="AH76" s="1005"/>
      <c r="AI76" s="1005"/>
      <c r="AJ76" s="1006"/>
      <c r="AK76" s="1007">
        <v>4</v>
      </c>
      <c r="AL76" s="1005"/>
      <c r="AM76" s="1005"/>
      <c r="AN76" s="1005"/>
      <c r="AO76" s="1006"/>
      <c r="AP76" s="1007" t="s">
        <v>553</v>
      </c>
      <c r="AQ76" s="1005"/>
      <c r="AR76" s="1005"/>
      <c r="AS76" s="1005"/>
      <c r="AT76" s="1006"/>
      <c r="AU76" s="997" t="s">
        <v>554</v>
      </c>
      <c r="AV76" s="997"/>
      <c r="AW76" s="997"/>
      <c r="AX76" s="997"/>
      <c r="AY76" s="997"/>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551</v>
      </c>
      <c r="C77" s="1001"/>
      <c r="D77" s="1001"/>
      <c r="E77" s="1001"/>
      <c r="F77" s="1001"/>
      <c r="G77" s="1001"/>
      <c r="H77" s="1001"/>
      <c r="I77" s="1001"/>
      <c r="J77" s="1001"/>
      <c r="K77" s="1001"/>
      <c r="L77" s="1001"/>
      <c r="M77" s="1001"/>
      <c r="N77" s="1001"/>
      <c r="O77" s="1001"/>
      <c r="P77" s="1002"/>
      <c r="Q77" s="1004">
        <v>495</v>
      </c>
      <c r="R77" s="1005"/>
      <c r="S77" s="1005"/>
      <c r="T77" s="1005"/>
      <c r="U77" s="1006"/>
      <c r="V77" s="1007">
        <v>475</v>
      </c>
      <c r="W77" s="1005"/>
      <c r="X77" s="1005"/>
      <c r="Y77" s="1005"/>
      <c r="Z77" s="1006"/>
      <c r="AA77" s="1007">
        <v>20</v>
      </c>
      <c r="AB77" s="1005"/>
      <c r="AC77" s="1005"/>
      <c r="AD77" s="1005"/>
      <c r="AE77" s="1006"/>
      <c r="AF77" s="1007">
        <v>20</v>
      </c>
      <c r="AG77" s="1005"/>
      <c r="AH77" s="1005"/>
      <c r="AI77" s="1005"/>
      <c r="AJ77" s="1006"/>
      <c r="AK77" s="1007" t="s">
        <v>553</v>
      </c>
      <c r="AL77" s="1005"/>
      <c r="AM77" s="1005"/>
      <c r="AN77" s="1005"/>
      <c r="AO77" s="1006"/>
      <c r="AP77" s="1007" t="s">
        <v>553</v>
      </c>
      <c r="AQ77" s="1005"/>
      <c r="AR77" s="1005"/>
      <c r="AS77" s="1005"/>
      <c r="AT77" s="1006"/>
      <c r="AU77" s="997" t="s">
        <v>554</v>
      </c>
      <c r="AV77" s="997"/>
      <c r="AW77" s="997"/>
      <c r="AX77" s="997"/>
      <c r="AY77" s="997"/>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552</v>
      </c>
      <c r="C78" s="1001"/>
      <c r="D78" s="1001"/>
      <c r="E78" s="1001"/>
      <c r="F78" s="1001"/>
      <c r="G78" s="1001"/>
      <c r="H78" s="1001"/>
      <c r="I78" s="1001"/>
      <c r="J78" s="1001"/>
      <c r="K78" s="1001"/>
      <c r="L78" s="1001"/>
      <c r="M78" s="1001"/>
      <c r="N78" s="1001"/>
      <c r="O78" s="1001"/>
      <c r="P78" s="1002"/>
      <c r="Q78" s="1003">
        <v>99578</v>
      </c>
      <c r="R78" s="997"/>
      <c r="S78" s="997"/>
      <c r="T78" s="997"/>
      <c r="U78" s="997"/>
      <c r="V78" s="997">
        <v>97599</v>
      </c>
      <c r="W78" s="997"/>
      <c r="X78" s="997"/>
      <c r="Y78" s="997"/>
      <c r="Z78" s="997"/>
      <c r="AA78" s="997">
        <v>1979</v>
      </c>
      <c r="AB78" s="997"/>
      <c r="AC78" s="997"/>
      <c r="AD78" s="997"/>
      <c r="AE78" s="997"/>
      <c r="AF78" s="997">
        <v>1979</v>
      </c>
      <c r="AG78" s="997"/>
      <c r="AH78" s="997"/>
      <c r="AI78" s="997"/>
      <c r="AJ78" s="997"/>
      <c r="AK78" s="997">
        <v>440</v>
      </c>
      <c r="AL78" s="997"/>
      <c r="AM78" s="997"/>
      <c r="AN78" s="997"/>
      <c r="AO78" s="997"/>
      <c r="AP78" s="997" t="s">
        <v>553</v>
      </c>
      <c r="AQ78" s="997"/>
      <c r="AR78" s="997"/>
      <c r="AS78" s="997"/>
      <c r="AT78" s="997"/>
      <c r="AU78" s="997" t="s">
        <v>554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368</v>
      </c>
      <c r="B88" s="970" t="s">
        <v>401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2412</v>
      </c>
      <c r="AG88" s="985"/>
      <c r="AH88" s="985"/>
      <c r="AI88" s="985"/>
      <c r="AJ88" s="985"/>
      <c r="AK88" s="989"/>
      <c r="AL88" s="989"/>
      <c r="AM88" s="989"/>
      <c r="AN88" s="989"/>
      <c r="AO88" s="989"/>
      <c r="AP88" s="985">
        <v>2259</v>
      </c>
      <c r="AQ88" s="985"/>
      <c r="AR88" s="985"/>
      <c r="AS88" s="985"/>
      <c r="AT88" s="985"/>
      <c r="AU88" s="985" t="s">
        <v>553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402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410</v>
      </c>
      <c r="AB109" s="918"/>
      <c r="AC109" s="918"/>
      <c r="AD109" s="918"/>
      <c r="AE109" s="919"/>
      <c r="AF109" s="920" t="s">
        <v>286</v>
      </c>
      <c r="AG109" s="918"/>
      <c r="AH109" s="918"/>
      <c r="AI109" s="918"/>
      <c r="AJ109" s="919"/>
      <c r="AK109" s="920" t="s">
        <v>285</v>
      </c>
      <c r="AL109" s="918"/>
      <c r="AM109" s="918"/>
      <c r="AN109" s="918"/>
      <c r="AO109" s="919"/>
      <c r="AP109" s="920" t="s">
        <v>411</v>
      </c>
      <c r="AQ109" s="918"/>
      <c r="AR109" s="918"/>
      <c r="AS109" s="918"/>
      <c r="AT109" s="949"/>
      <c r="AU109" s="917" t="s">
        <v>409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410</v>
      </c>
      <c r="BR109" s="918"/>
      <c r="BS109" s="918"/>
      <c r="BT109" s="918"/>
      <c r="BU109" s="919"/>
      <c r="BV109" s="920" t="s">
        <v>286</v>
      </c>
      <c r="BW109" s="918"/>
      <c r="BX109" s="918"/>
      <c r="BY109" s="918"/>
      <c r="BZ109" s="919"/>
      <c r="CA109" s="920" t="s">
        <v>285</v>
      </c>
      <c r="CB109" s="918"/>
      <c r="CC109" s="918"/>
      <c r="CD109" s="918"/>
      <c r="CE109" s="919"/>
      <c r="CF109" s="958" t="s">
        <v>411</v>
      </c>
      <c r="CG109" s="958"/>
      <c r="CH109" s="958"/>
      <c r="CI109" s="958"/>
      <c r="CJ109" s="958"/>
      <c r="CK109" s="920" t="s">
        <v>412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410</v>
      </c>
      <c r="DH109" s="918"/>
      <c r="DI109" s="918"/>
      <c r="DJ109" s="918"/>
      <c r="DK109" s="919"/>
      <c r="DL109" s="920" t="s">
        <v>286</v>
      </c>
      <c r="DM109" s="918"/>
      <c r="DN109" s="918"/>
      <c r="DO109" s="918"/>
      <c r="DP109" s="919"/>
      <c r="DQ109" s="920" t="s">
        <v>285</v>
      </c>
      <c r="DR109" s="918"/>
      <c r="DS109" s="918"/>
      <c r="DT109" s="918"/>
      <c r="DU109" s="919"/>
      <c r="DV109" s="920" t="s">
        <v>411</v>
      </c>
      <c r="DW109" s="918"/>
      <c r="DX109" s="918"/>
      <c r="DY109" s="918"/>
      <c r="DZ109" s="949"/>
    </row>
    <row r="110" spans="1:131" s="197" customFormat="1" ht="26.25" customHeight="1">
      <c r="A110" s="787" t="s">
        <v>413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1117017</v>
      </c>
      <c r="AB110" s="903"/>
      <c r="AC110" s="903"/>
      <c r="AD110" s="903"/>
      <c r="AE110" s="904"/>
      <c r="AF110" s="905">
        <v>986048</v>
      </c>
      <c r="AG110" s="903"/>
      <c r="AH110" s="903"/>
      <c r="AI110" s="903"/>
      <c r="AJ110" s="904"/>
      <c r="AK110" s="905">
        <v>739864</v>
      </c>
      <c r="AL110" s="903"/>
      <c r="AM110" s="903"/>
      <c r="AN110" s="903"/>
      <c r="AO110" s="904"/>
      <c r="AP110" s="906">
        <v>13.8</v>
      </c>
      <c r="AQ110" s="907"/>
      <c r="AR110" s="907"/>
      <c r="AS110" s="907"/>
      <c r="AT110" s="908"/>
      <c r="AU110" s="950" t="s">
        <v>59</v>
      </c>
      <c r="AV110" s="951"/>
      <c r="AW110" s="951"/>
      <c r="AX110" s="951"/>
      <c r="AY110" s="952"/>
      <c r="AZ110" s="846" t="s">
        <v>414</v>
      </c>
      <c r="BA110" s="788"/>
      <c r="BB110" s="788"/>
      <c r="BC110" s="788"/>
      <c r="BD110" s="788"/>
      <c r="BE110" s="788"/>
      <c r="BF110" s="788"/>
      <c r="BG110" s="788"/>
      <c r="BH110" s="788"/>
      <c r="BI110" s="788"/>
      <c r="BJ110" s="788"/>
      <c r="BK110" s="788"/>
      <c r="BL110" s="788"/>
      <c r="BM110" s="788"/>
      <c r="BN110" s="788"/>
      <c r="BO110" s="788"/>
      <c r="BP110" s="789"/>
      <c r="BQ110" s="829">
        <v>6972106</v>
      </c>
      <c r="BR110" s="830"/>
      <c r="BS110" s="830"/>
      <c r="BT110" s="830"/>
      <c r="BU110" s="830"/>
      <c r="BV110" s="830">
        <v>5752718</v>
      </c>
      <c r="BW110" s="830"/>
      <c r="BX110" s="830"/>
      <c r="BY110" s="830"/>
      <c r="BZ110" s="830"/>
      <c r="CA110" s="830">
        <v>4638103</v>
      </c>
      <c r="CB110" s="830"/>
      <c r="CC110" s="830"/>
      <c r="CD110" s="830"/>
      <c r="CE110" s="830"/>
      <c r="CF110" s="891">
        <v>86.6</v>
      </c>
      <c r="CG110" s="892"/>
      <c r="CH110" s="892"/>
      <c r="CI110" s="892"/>
      <c r="CJ110" s="892"/>
      <c r="CK110" s="946" t="s">
        <v>415</v>
      </c>
      <c r="CL110" s="894"/>
      <c r="CM110" s="899" t="s">
        <v>416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55323</v>
      </c>
      <c r="DH110" s="830"/>
      <c r="DI110" s="830"/>
      <c r="DJ110" s="830"/>
      <c r="DK110" s="830"/>
      <c r="DL110" s="830">
        <v>88858</v>
      </c>
      <c r="DM110" s="830"/>
      <c r="DN110" s="830"/>
      <c r="DO110" s="830"/>
      <c r="DP110" s="830"/>
      <c r="DQ110" s="830">
        <v>68950</v>
      </c>
      <c r="DR110" s="830"/>
      <c r="DS110" s="830"/>
      <c r="DT110" s="830"/>
      <c r="DU110" s="830"/>
      <c r="DV110" s="831">
        <v>1.3</v>
      </c>
      <c r="DW110" s="831"/>
      <c r="DX110" s="831"/>
      <c r="DY110" s="831"/>
      <c r="DZ110" s="832"/>
    </row>
    <row r="111" spans="1:131" s="197" customFormat="1" ht="26.25" customHeight="1">
      <c r="A111" s="808" t="s">
        <v>417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111</v>
      </c>
      <c r="AB111" s="939"/>
      <c r="AC111" s="939"/>
      <c r="AD111" s="939"/>
      <c r="AE111" s="940"/>
      <c r="AF111" s="941" t="s">
        <v>111</v>
      </c>
      <c r="AG111" s="939"/>
      <c r="AH111" s="939"/>
      <c r="AI111" s="939"/>
      <c r="AJ111" s="940"/>
      <c r="AK111" s="941" t="s">
        <v>111</v>
      </c>
      <c r="AL111" s="939"/>
      <c r="AM111" s="939"/>
      <c r="AN111" s="939"/>
      <c r="AO111" s="940"/>
      <c r="AP111" s="942" t="s">
        <v>111</v>
      </c>
      <c r="AQ111" s="943"/>
      <c r="AR111" s="943"/>
      <c r="AS111" s="943"/>
      <c r="AT111" s="944"/>
      <c r="AU111" s="953"/>
      <c r="AV111" s="954"/>
      <c r="AW111" s="954"/>
      <c r="AX111" s="954"/>
      <c r="AY111" s="955"/>
      <c r="AZ111" s="797" t="s">
        <v>418</v>
      </c>
      <c r="BA111" s="798"/>
      <c r="BB111" s="798"/>
      <c r="BC111" s="798"/>
      <c r="BD111" s="798"/>
      <c r="BE111" s="798"/>
      <c r="BF111" s="798"/>
      <c r="BG111" s="798"/>
      <c r="BH111" s="798"/>
      <c r="BI111" s="798"/>
      <c r="BJ111" s="798"/>
      <c r="BK111" s="798"/>
      <c r="BL111" s="798"/>
      <c r="BM111" s="798"/>
      <c r="BN111" s="798"/>
      <c r="BO111" s="798"/>
      <c r="BP111" s="799"/>
      <c r="BQ111" s="800">
        <v>56630</v>
      </c>
      <c r="BR111" s="801"/>
      <c r="BS111" s="801"/>
      <c r="BT111" s="801"/>
      <c r="BU111" s="801"/>
      <c r="BV111" s="801">
        <v>88858</v>
      </c>
      <c r="BW111" s="801"/>
      <c r="BX111" s="801"/>
      <c r="BY111" s="801"/>
      <c r="BZ111" s="801"/>
      <c r="CA111" s="801">
        <v>70978</v>
      </c>
      <c r="CB111" s="801"/>
      <c r="CC111" s="801"/>
      <c r="CD111" s="801"/>
      <c r="CE111" s="801"/>
      <c r="CF111" s="878">
        <v>1.3</v>
      </c>
      <c r="CG111" s="879"/>
      <c r="CH111" s="879"/>
      <c r="CI111" s="879"/>
      <c r="CJ111" s="879"/>
      <c r="CK111" s="947"/>
      <c r="CL111" s="896"/>
      <c r="CM111" s="833" t="s">
        <v>419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111</v>
      </c>
      <c r="DH111" s="801"/>
      <c r="DI111" s="801"/>
      <c r="DJ111" s="801"/>
      <c r="DK111" s="801"/>
      <c r="DL111" s="801" t="s">
        <v>111</v>
      </c>
      <c r="DM111" s="801"/>
      <c r="DN111" s="801"/>
      <c r="DO111" s="801"/>
      <c r="DP111" s="801"/>
      <c r="DQ111" s="801" t="s">
        <v>111</v>
      </c>
      <c r="DR111" s="801"/>
      <c r="DS111" s="801"/>
      <c r="DT111" s="801"/>
      <c r="DU111" s="801"/>
      <c r="DV111" s="853" t="s">
        <v>111</v>
      </c>
      <c r="DW111" s="853"/>
      <c r="DX111" s="853"/>
      <c r="DY111" s="853"/>
      <c r="DZ111" s="854"/>
    </row>
    <row r="112" spans="1:131" s="197" customFormat="1" ht="26.25" customHeight="1">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111</v>
      </c>
      <c r="AB112" s="814"/>
      <c r="AC112" s="814"/>
      <c r="AD112" s="814"/>
      <c r="AE112" s="815"/>
      <c r="AF112" s="816" t="s">
        <v>111</v>
      </c>
      <c r="AG112" s="814"/>
      <c r="AH112" s="814"/>
      <c r="AI112" s="814"/>
      <c r="AJ112" s="815"/>
      <c r="AK112" s="816" t="s">
        <v>111</v>
      </c>
      <c r="AL112" s="814"/>
      <c r="AM112" s="814"/>
      <c r="AN112" s="814"/>
      <c r="AO112" s="815"/>
      <c r="AP112" s="784" t="s">
        <v>111</v>
      </c>
      <c r="AQ112" s="785"/>
      <c r="AR112" s="785"/>
      <c r="AS112" s="785"/>
      <c r="AT112" s="786"/>
      <c r="AU112" s="953"/>
      <c r="AV112" s="954"/>
      <c r="AW112" s="954"/>
      <c r="AX112" s="954"/>
      <c r="AY112" s="955"/>
      <c r="AZ112" s="797" t="s">
        <v>422</v>
      </c>
      <c r="BA112" s="798"/>
      <c r="BB112" s="798"/>
      <c r="BC112" s="798"/>
      <c r="BD112" s="798"/>
      <c r="BE112" s="798"/>
      <c r="BF112" s="798"/>
      <c r="BG112" s="798"/>
      <c r="BH112" s="798"/>
      <c r="BI112" s="798"/>
      <c r="BJ112" s="798"/>
      <c r="BK112" s="798"/>
      <c r="BL112" s="798"/>
      <c r="BM112" s="798"/>
      <c r="BN112" s="798"/>
      <c r="BO112" s="798"/>
      <c r="BP112" s="799"/>
      <c r="BQ112" s="800">
        <v>5376093</v>
      </c>
      <c r="BR112" s="801"/>
      <c r="BS112" s="801"/>
      <c r="BT112" s="801"/>
      <c r="BU112" s="801"/>
      <c r="BV112" s="801">
        <v>5620551</v>
      </c>
      <c r="BW112" s="801"/>
      <c r="BX112" s="801"/>
      <c r="BY112" s="801"/>
      <c r="BZ112" s="801"/>
      <c r="CA112" s="801">
        <v>5029602</v>
      </c>
      <c r="CB112" s="801"/>
      <c r="CC112" s="801"/>
      <c r="CD112" s="801"/>
      <c r="CE112" s="801"/>
      <c r="CF112" s="878">
        <v>93.9</v>
      </c>
      <c r="CG112" s="879"/>
      <c r="CH112" s="879"/>
      <c r="CI112" s="879"/>
      <c r="CJ112" s="879"/>
      <c r="CK112" s="947"/>
      <c r="CL112" s="896"/>
      <c r="CM112" s="833" t="s">
        <v>423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111</v>
      </c>
      <c r="DH112" s="801"/>
      <c r="DI112" s="801"/>
      <c r="DJ112" s="801"/>
      <c r="DK112" s="801"/>
      <c r="DL112" s="801" t="s">
        <v>111</v>
      </c>
      <c r="DM112" s="801"/>
      <c r="DN112" s="801"/>
      <c r="DO112" s="801"/>
      <c r="DP112" s="801"/>
      <c r="DQ112" s="801" t="s">
        <v>111</v>
      </c>
      <c r="DR112" s="801"/>
      <c r="DS112" s="801"/>
      <c r="DT112" s="801"/>
      <c r="DU112" s="801"/>
      <c r="DV112" s="853" t="s">
        <v>111</v>
      </c>
      <c r="DW112" s="853"/>
      <c r="DX112" s="853"/>
      <c r="DY112" s="853"/>
      <c r="DZ112" s="854"/>
    </row>
    <row r="113" spans="1:130" s="197" customFormat="1" ht="26.25" customHeight="1">
      <c r="A113" s="934"/>
      <c r="B113" s="935"/>
      <c r="C113" s="798" t="s">
        <v>424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486328</v>
      </c>
      <c r="AB113" s="939"/>
      <c r="AC113" s="939"/>
      <c r="AD113" s="939"/>
      <c r="AE113" s="940"/>
      <c r="AF113" s="941">
        <v>520880</v>
      </c>
      <c r="AG113" s="939"/>
      <c r="AH113" s="939"/>
      <c r="AI113" s="939"/>
      <c r="AJ113" s="940"/>
      <c r="AK113" s="941">
        <v>476457</v>
      </c>
      <c r="AL113" s="939"/>
      <c r="AM113" s="939"/>
      <c r="AN113" s="939"/>
      <c r="AO113" s="940"/>
      <c r="AP113" s="942">
        <v>8.9</v>
      </c>
      <c r="AQ113" s="943"/>
      <c r="AR113" s="943"/>
      <c r="AS113" s="943"/>
      <c r="AT113" s="944"/>
      <c r="AU113" s="953"/>
      <c r="AV113" s="954"/>
      <c r="AW113" s="954"/>
      <c r="AX113" s="954"/>
      <c r="AY113" s="955"/>
      <c r="AZ113" s="797" t="s">
        <v>425</v>
      </c>
      <c r="BA113" s="798"/>
      <c r="BB113" s="798"/>
      <c r="BC113" s="798"/>
      <c r="BD113" s="798"/>
      <c r="BE113" s="798"/>
      <c r="BF113" s="798"/>
      <c r="BG113" s="798"/>
      <c r="BH113" s="798"/>
      <c r="BI113" s="798"/>
      <c r="BJ113" s="798"/>
      <c r="BK113" s="798"/>
      <c r="BL113" s="798"/>
      <c r="BM113" s="798"/>
      <c r="BN113" s="798"/>
      <c r="BO113" s="798"/>
      <c r="BP113" s="799"/>
      <c r="BQ113" s="800">
        <v>590000</v>
      </c>
      <c r="BR113" s="801"/>
      <c r="BS113" s="801"/>
      <c r="BT113" s="801"/>
      <c r="BU113" s="801"/>
      <c r="BV113" s="801">
        <v>616538</v>
      </c>
      <c r="BW113" s="801"/>
      <c r="BX113" s="801"/>
      <c r="BY113" s="801"/>
      <c r="BZ113" s="801"/>
      <c r="CA113" s="801">
        <v>567087</v>
      </c>
      <c r="CB113" s="801"/>
      <c r="CC113" s="801"/>
      <c r="CD113" s="801"/>
      <c r="CE113" s="801"/>
      <c r="CF113" s="878">
        <v>10.6</v>
      </c>
      <c r="CG113" s="879"/>
      <c r="CH113" s="879"/>
      <c r="CI113" s="879"/>
      <c r="CJ113" s="879"/>
      <c r="CK113" s="947"/>
      <c r="CL113" s="896"/>
      <c r="CM113" s="833" t="s">
        <v>426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111</v>
      </c>
      <c r="DH113" s="814"/>
      <c r="DI113" s="814"/>
      <c r="DJ113" s="814"/>
      <c r="DK113" s="815"/>
      <c r="DL113" s="816" t="s">
        <v>111</v>
      </c>
      <c r="DM113" s="814"/>
      <c r="DN113" s="814"/>
      <c r="DO113" s="814"/>
      <c r="DP113" s="815"/>
      <c r="DQ113" s="816" t="s">
        <v>111</v>
      </c>
      <c r="DR113" s="814"/>
      <c r="DS113" s="814"/>
      <c r="DT113" s="814"/>
      <c r="DU113" s="815"/>
      <c r="DV113" s="784" t="s">
        <v>111</v>
      </c>
      <c r="DW113" s="785"/>
      <c r="DX113" s="785"/>
      <c r="DY113" s="785"/>
      <c r="DZ113" s="786"/>
    </row>
    <row r="114" spans="1:130" s="197" customFormat="1" ht="26.25" customHeight="1">
      <c r="A114" s="934"/>
      <c r="B114" s="935"/>
      <c r="C114" s="798" t="s">
        <v>427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77364</v>
      </c>
      <c r="AB114" s="814"/>
      <c r="AC114" s="814"/>
      <c r="AD114" s="814"/>
      <c r="AE114" s="815"/>
      <c r="AF114" s="816">
        <v>55804</v>
      </c>
      <c r="AG114" s="814"/>
      <c r="AH114" s="814"/>
      <c r="AI114" s="814"/>
      <c r="AJ114" s="815"/>
      <c r="AK114" s="816">
        <v>35142</v>
      </c>
      <c r="AL114" s="814"/>
      <c r="AM114" s="814"/>
      <c r="AN114" s="814"/>
      <c r="AO114" s="815"/>
      <c r="AP114" s="784">
        <v>0.7</v>
      </c>
      <c r="AQ114" s="785"/>
      <c r="AR114" s="785"/>
      <c r="AS114" s="785"/>
      <c r="AT114" s="786"/>
      <c r="AU114" s="953"/>
      <c r="AV114" s="954"/>
      <c r="AW114" s="954"/>
      <c r="AX114" s="954"/>
      <c r="AY114" s="955"/>
      <c r="AZ114" s="797" t="s">
        <v>428</v>
      </c>
      <c r="BA114" s="798"/>
      <c r="BB114" s="798"/>
      <c r="BC114" s="798"/>
      <c r="BD114" s="798"/>
      <c r="BE114" s="798"/>
      <c r="BF114" s="798"/>
      <c r="BG114" s="798"/>
      <c r="BH114" s="798"/>
      <c r="BI114" s="798"/>
      <c r="BJ114" s="798"/>
      <c r="BK114" s="798"/>
      <c r="BL114" s="798"/>
      <c r="BM114" s="798"/>
      <c r="BN114" s="798"/>
      <c r="BO114" s="798"/>
      <c r="BP114" s="799"/>
      <c r="BQ114" s="800">
        <v>2463716</v>
      </c>
      <c r="BR114" s="801"/>
      <c r="BS114" s="801"/>
      <c r="BT114" s="801"/>
      <c r="BU114" s="801"/>
      <c r="BV114" s="801">
        <v>2441144</v>
      </c>
      <c r="BW114" s="801"/>
      <c r="BX114" s="801"/>
      <c r="BY114" s="801"/>
      <c r="BZ114" s="801"/>
      <c r="CA114" s="801">
        <v>2480215</v>
      </c>
      <c r="CB114" s="801"/>
      <c r="CC114" s="801"/>
      <c r="CD114" s="801"/>
      <c r="CE114" s="801"/>
      <c r="CF114" s="878">
        <v>46.3</v>
      </c>
      <c r="CG114" s="879"/>
      <c r="CH114" s="879"/>
      <c r="CI114" s="879"/>
      <c r="CJ114" s="879"/>
      <c r="CK114" s="947"/>
      <c r="CL114" s="896"/>
      <c r="CM114" s="833" t="s">
        <v>429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111</v>
      </c>
      <c r="DH114" s="814"/>
      <c r="DI114" s="814"/>
      <c r="DJ114" s="814"/>
      <c r="DK114" s="815"/>
      <c r="DL114" s="816" t="s">
        <v>111</v>
      </c>
      <c r="DM114" s="814"/>
      <c r="DN114" s="814"/>
      <c r="DO114" s="814"/>
      <c r="DP114" s="815"/>
      <c r="DQ114" s="816" t="s">
        <v>111</v>
      </c>
      <c r="DR114" s="814"/>
      <c r="DS114" s="814"/>
      <c r="DT114" s="814"/>
      <c r="DU114" s="815"/>
      <c r="DV114" s="784" t="s">
        <v>111</v>
      </c>
      <c r="DW114" s="785"/>
      <c r="DX114" s="785"/>
      <c r="DY114" s="785"/>
      <c r="DZ114" s="786"/>
    </row>
    <row r="115" spans="1:130" s="197" customFormat="1" ht="26.25" customHeight="1">
      <c r="A115" s="934"/>
      <c r="B115" s="935"/>
      <c r="C115" s="798" t="s">
        <v>430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111</v>
      </c>
      <c r="AB115" s="939"/>
      <c r="AC115" s="939"/>
      <c r="AD115" s="939"/>
      <c r="AE115" s="940"/>
      <c r="AF115" s="941" t="s">
        <v>111</v>
      </c>
      <c r="AG115" s="939"/>
      <c r="AH115" s="939"/>
      <c r="AI115" s="939"/>
      <c r="AJ115" s="940"/>
      <c r="AK115" s="941" t="s">
        <v>111</v>
      </c>
      <c r="AL115" s="939"/>
      <c r="AM115" s="939"/>
      <c r="AN115" s="939"/>
      <c r="AO115" s="940"/>
      <c r="AP115" s="942" t="s">
        <v>111</v>
      </c>
      <c r="AQ115" s="943"/>
      <c r="AR115" s="943"/>
      <c r="AS115" s="943"/>
      <c r="AT115" s="944"/>
      <c r="AU115" s="953"/>
      <c r="AV115" s="954"/>
      <c r="AW115" s="954"/>
      <c r="AX115" s="954"/>
      <c r="AY115" s="955"/>
      <c r="AZ115" s="797" t="s">
        <v>431</v>
      </c>
      <c r="BA115" s="798"/>
      <c r="BB115" s="798"/>
      <c r="BC115" s="798"/>
      <c r="BD115" s="798"/>
      <c r="BE115" s="798"/>
      <c r="BF115" s="798"/>
      <c r="BG115" s="798"/>
      <c r="BH115" s="798"/>
      <c r="BI115" s="798"/>
      <c r="BJ115" s="798"/>
      <c r="BK115" s="798"/>
      <c r="BL115" s="798"/>
      <c r="BM115" s="798"/>
      <c r="BN115" s="798"/>
      <c r="BO115" s="798"/>
      <c r="BP115" s="799"/>
      <c r="BQ115" s="800" t="s">
        <v>111</v>
      </c>
      <c r="BR115" s="801"/>
      <c r="BS115" s="801"/>
      <c r="BT115" s="801"/>
      <c r="BU115" s="801"/>
      <c r="BV115" s="801" t="s">
        <v>111</v>
      </c>
      <c r="BW115" s="801"/>
      <c r="BX115" s="801"/>
      <c r="BY115" s="801"/>
      <c r="BZ115" s="801"/>
      <c r="CA115" s="801" t="s">
        <v>111</v>
      </c>
      <c r="CB115" s="801"/>
      <c r="CC115" s="801"/>
      <c r="CD115" s="801"/>
      <c r="CE115" s="801"/>
      <c r="CF115" s="878" t="s">
        <v>111</v>
      </c>
      <c r="CG115" s="879"/>
      <c r="CH115" s="879"/>
      <c r="CI115" s="879"/>
      <c r="CJ115" s="879"/>
      <c r="CK115" s="947"/>
      <c r="CL115" s="896"/>
      <c r="CM115" s="797" t="s">
        <v>432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111</v>
      </c>
      <c r="DH115" s="814"/>
      <c r="DI115" s="814"/>
      <c r="DJ115" s="814"/>
      <c r="DK115" s="815"/>
      <c r="DL115" s="816" t="s">
        <v>111</v>
      </c>
      <c r="DM115" s="814"/>
      <c r="DN115" s="814"/>
      <c r="DO115" s="814"/>
      <c r="DP115" s="815"/>
      <c r="DQ115" s="816" t="s">
        <v>111</v>
      </c>
      <c r="DR115" s="814"/>
      <c r="DS115" s="814"/>
      <c r="DT115" s="814"/>
      <c r="DU115" s="815"/>
      <c r="DV115" s="784" t="s">
        <v>111</v>
      </c>
      <c r="DW115" s="785"/>
      <c r="DX115" s="785"/>
      <c r="DY115" s="785"/>
      <c r="DZ115" s="786"/>
    </row>
    <row r="116" spans="1:130" s="197" customFormat="1" ht="26.25" customHeight="1">
      <c r="A116" s="936"/>
      <c r="B116" s="937"/>
      <c r="C116" s="876" t="s">
        <v>433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111</v>
      </c>
      <c r="AB116" s="814"/>
      <c r="AC116" s="814"/>
      <c r="AD116" s="814"/>
      <c r="AE116" s="815"/>
      <c r="AF116" s="816" t="s">
        <v>111</v>
      </c>
      <c r="AG116" s="814"/>
      <c r="AH116" s="814"/>
      <c r="AI116" s="814"/>
      <c r="AJ116" s="815"/>
      <c r="AK116" s="816" t="s">
        <v>111</v>
      </c>
      <c r="AL116" s="814"/>
      <c r="AM116" s="814"/>
      <c r="AN116" s="814"/>
      <c r="AO116" s="815"/>
      <c r="AP116" s="784" t="s">
        <v>111</v>
      </c>
      <c r="AQ116" s="785"/>
      <c r="AR116" s="785"/>
      <c r="AS116" s="785"/>
      <c r="AT116" s="786"/>
      <c r="AU116" s="953"/>
      <c r="AV116" s="954"/>
      <c r="AW116" s="954"/>
      <c r="AX116" s="954"/>
      <c r="AY116" s="955"/>
      <c r="AZ116" s="797" t="s">
        <v>434</v>
      </c>
      <c r="BA116" s="798"/>
      <c r="BB116" s="798"/>
      <c r="BC116" s="798"/>
      <c r="BD116" s="798"/>
      <c r="BE116" s="798"/>
      <c r="BF116" s="798"/>
      <c r="BG116" s="798"/>
      <c r="BH116" s="798"/>
      <c r="BI116" s="798"/>
      <c r="BJ116" s="798"/>
      <c r="BK116" s="798"/>
      <c r="BL116" s="798"/>
      <c r="BM116" s="798"/>
      <c r="BN116" s="798"/>
      <c r="BO116" s="798"/>
      <c r="BP116" s="799"/>
      <c r="BQ116" s="800" t="s">
        <v>111</v>
      </c>
      <c r="BR116" s="801"/>
      <c r="BS116" s="801"/>
      <c r="BT116" s="801"/>
      <c r="BU116" s="801"/>
      <c r="BV116" s="801" t="s">
        <v>111</v>
      </c>
      <c r="BW116" s="801"/>
      <c r="BX116" s="801"/>
      <c r="BY116" s="801"/>
      <c r="BZ116" s="801"/>
      <c r="CA116" s="801" t="s">
        <v>111</v>
      </c>
      <c r="CB116" s="801"/>
      <c r="CC116" s="801"/>
      <c r="CD116" s="801"/>
      <c r="CE116" s="801"/>
      <c r="CF116" s="878" t="s">
        <v>111</v>
      </c>
      <c r="CG116" s="879"/>
      <c r="CH116" s="879"/>
      <c r="CI116" s="879"/>
      <c r="CJ116" s="879"/>
      <c r="CK116" s="947"/>
      <c r="CL116" s="896"/>
      <c r="CM116" s="833" t="s">
        <v>435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111</v>
      </c>
      <c r="DH116" s="814"/>
      <c r="DI116" s="814"/>
      <c r="DJ116" s="814"/>
      <c r="DK116" s="815"/>
      <c r="DL116" s="816" t="s">
        <v>111</v>
      </c>
      <c r="DM116" s="814"/>
      <c r="DN116" s="814"/>
      <c r="DO116" s="814"/>
      <c r="DP116" s="815"/>
      <c r="DQ116" s="816" t="s">
        <v>111</v>
      </c>
      <c r="DR116" s="814"/>
      <c r="DS116" s="814"/>
      <c r="DT116" s="814"/>
      <c r="DU116" s="815"/>
      <c r="DV116" s="784" t="s">
        <v>111</v>
      </c>
      <c r="DW116" s="785"/>
      <c r="DX116" s="785"/>
      <c r="DY116" s="785"/>
      <c r="DZ116" s="786"/>
    </row>
    <row r="117" spans="1:130" s="197" customFormat="1" ht="26.25" customHeight="1">
      <c r="A117" s="91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436</v>
      </c>
      <c r="Z117" s="919"/>
      <c r="AA117" s="924">
        <v>1680709</v>
      </c>
      <c r="AB117" s="925"/>
      <c r="AC117" s="925"/>
      <c r="AD117" s="925"/>
      <c r="AE117" s="926"/>
      <c r="AF117" s="928">
        <v>1562732</v>
      </c>
      <c r="AG117" s="925"/>
      <c r="AH117" s="925"/>
      <c r="AI117" s="925"/>
      <c r="AJ117" s="926"/>
      <c r="AK117" s="928">
        <v>1251463</v>
      </c>
      <c r="AL117" s="925"/>
      <c r="AM117" s="925"/>
      <c r="AN117" s="925"/>
      <c r="AO117" s="926"/>
      <c r="AP117" s="929"/>
      <c r="AQ117" s="930"/>
      <c r="AR117" s="930"/>
      <c r="AS117" s="930"/>
      <c r="AT117" s="931"/>
      <c r="AU117" s="953"/>
      <c r="AV117" s="954"/>
      <c r="AW117" s="954"/>
      <c r="AX117" s="954"/>
      <c r="AY117" s="955"/>
      <c r="AZ117" s="875" t="s">
        <v>437</v>
      </c>
      <c r="BA117" s="876"/>
      <c r="BB117" s="876"/>
      <c r="BC117" s="876"/>
      <c r="BD117" s="876"/>
      <c r="BE117" s="876"/>
      <c r="BF117" s="876"/>
      <c r="BG117" s="876"/>
      <c r="BH117" s="876"/>
      <c r="BI117" s="876"/>
      <c r="BJ117" s="876"/>
      <c r="BK117" s="876"/>
      <c r="BL117" s="876"/>
      <c r="BM117" s="876"/>
      <c r="BN117" s="876"/>
      <c r="BO117" s="876"/>
      <c r="BP117" s="877"/>
      <c r="BQ117" s="887" t="s">
        <v>111</v>
      </c>
      <c r="BR117" s="888"/>
      <c r="BS117" s="888"/>
      <c r="BT117" s="888"/>
      <c r="BU117" s="888"/>
      <c r="BV117" s="888" t="s">
        <v>111</v>
      </c>
      <c r="BW117" s="888"/>
      <c r="BX117" s="888"/>
      <c r="BY117" s="888"/>
      <c r="BZ117" s="888"/>
      <c r="CA117" s="888" t="s">
        <v>111</v>
      </c>
      <c r="CB117" s="888"/>
      <c r="CC117" s="888"/>
      <c r="CD117" s="888"/>
      <c r="CE117" s="888"/>
      <c r="CF117" s="878" t="s">
        <v>111</v>
      </c>
      <c r="CG117" s="879"/>
      <c r="CH117" s="879"/>
      <c r="CI117" s="879"/>
      <c r="CJ117" s="879"/>
      <c r="CK117" s="947"/>
      <c r="CL117" s="896"/>
      <c r="CM117" s="833" t="s">
        <v>438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111</v>
      </c>
      <c r="DH117" s="814"/>
      <c r="DI117" s="814"/>
      <c r="DJ117" s="814"/>
      <c r="DK117" s="815"/>
      <c r="DL117" s="816" t="s">
        <v>111</v>
      </c>
      <c r="DM117" s="814"/>
      <c r="DN117" s="814"/>
      <c r="DO117" s="814"/>
      <c r="DP117" s="815"/>
      <c r="DQ117" s="816">
        <v>2028</v>
      </c>
      <c r="DR117" s="814"/>
      <c r="DS117" s="814"/>
      <c r="DT117" s="814"/>
      <c r="DU117" s="815"/>
      <c r="DV117" s="784">
        <v>0</v>
      </c>
      <c r="DW117" s="785"/>
      <c r="DX117" s="785"/>
      <c r="DY117" s="785"/>
      <c r="DZ117" s="786"/>
    </row>
    <row r="118" spans="1:130" s="197" customFormat="1" ht="26.25" customHeight="1">
      <c r="A118" s="917" t="s">
        <v>412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410</v>
      </c>
      <c r="AB118" s="918"/>
      <c r="AC118" s="918"/>
      <c r="AD118" s="918"/>
      <c r="AE118" s="919"/>
      <c r="AF118" s="920" t="s">
        <v>286</v>
      </c>
      <c r="AG118" s="918"/>
      <c r="AH118" s="918"/>
      <c r="AI118" s="918"/>
      <c r="AJ118" s="919"/>
      <c r="AK118" s="920" t="s">
        <v>285</v>
      </c>
      <c r="AL118" s="918"/>
      <c r="AM118" s="918"/>
      <c r="AN118" s="918"/>
      <c r="AO118" s="919"/>
      <c r="AP118" s="921" t="s">
        <v>411</v>
      </c>
      <c r="AQ118" s="922"/>
      <c r="AR118" s="922"/>
      <c r="AS118" s="922"/>
      <c r="AT118" s="923"/>
      <c r="AU118" s="956"/>
      <c r="AV118" s="957"/>
      <c r="AW118" s="957"/>
      <c r="AX118" s="957"/>
      <c r="AY118" s="957"/>
      <c r="AZ118" s="228" t="s">
        <v>169</v>
      </c>
      <c r="BA118" s="228"/>
      <c r="BB118" s="228"/>
      <c r="BC118" s="228"/>
      <c r="BD118" s="228"/>
      <c r="BE118" s="228"/>
      <c r="BF118" s="228"/>
      <c r="BG118" s="228"/>
      <c r="BH118" s="228"/>
      <c r="BI118" s="228"/>
      <c r="BJ118" s="228"/>
      <c r="BK118" s="228"/>
      <c r="BL118" s="228"/>
      <c r="BM118" s="228"/>
      <c r="BN118" s="228"/>
      <c r="BO118" s="867" t="s">
        <v>439</v>
      </c>
      <c r="BP118" s="868"/>
      <c r="BQ118" s="887">
        <v>15458545</v>
      </c>
      <c r="BR118" s="888"/>
      <c r="BS118" s="888"/>
      <c r="BT118" s="888"/>
      <c r="BU118" s="888"/>
      <c r="BV118" s="888">
        <v>14519809</v>
      </c>
      <c r="BW118" s="888"/>
      <c r="BX118" s="888"/>
      <c r="BY118" s="888"/>
      <c r="BZ118" s="888"/>
      <c r="CA118" s="888">
        <v>12785985</v>
      </c>
      <c r="CB118" s="888"/>
      <c r="CC118" s="888"/>
      <c r="CD118" s="888"/>
      <c r="CE118" s="888"/>
      <c r="CF118" s="773"/>
      <c r="CG118" s="774"/>
      <c r="CH118" s="774"/>
      <c r="CI118" s="774"/>
      <c r="CJ118" s="871"/>
      <c r="CK118" s="947"/>
      <c r="CL118" s="896"/>
      <c r="CM118" s="833" t="s">
        <v>440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111</v>
      </c>
      <c r="DH118" s="814"/>
      <c r="DI118" s="814"/>
      <c r="DJ118" s="814"/>
      <c r="DK118" s="815"/>
      <c r="DL118" s="816" t="s">
        <v>111</v>
      </c>
      <c r="DM118" s="814"/>
      <c r="DN118" s="814"/>
      <c r="DO118" s="814"/>
      <c r="DP118" s="815"/>
      <c r="DQ118" s="816" t="s">
        <v>111</v>
      </c>
      <c r="DR118" s="814"/>
      <c r="DS118" s="814"/>
      <c r="DT118" s="814"/>
      <c r="DU118" s="815"/>
      <c r="DV118" s="784" t="s">
        <v>111</v>
      </c>
      <c r="DW118" s="785"/>
      <c r="DX118" s="785"/>
      <c r="DY118" s="785"/>
      <c r="DZ118" s="786"/>
    </row>
    <row r="119" spans="1:130" s="197" customFormat="1" ht="26.25" customHeight="1">
      <c r="A119" s="893" t="s">
        <v>415</v>
      </c>
      <c r="B119" s="894"/>
      <c r="C119" s="899" t="s">
        <v>416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111</v>
      </c>
      <c r="AB119" s="903"/>
      <c r="AC119" s="903"/>
      <c r="AD119" s="903"/>
      <c r="AE119" s="904"/>
      <c r="AF119" s="905" t="s">
        <v>111</v>
      </c>
      <c r="AG119" s="903"/>
      <c r="AH119" s="903"/>
      <c r="AI119" s="903"/>
      <c r="AJ119" s="904"/>
      <c r="AK119" s="905" t="s">
        <v>111</v>
      </c>
      <c r="AL119" s="903"/>
      <c r="AM119" s="903"/>
      <c r="AN119" s="903"/>
      <c r="AO119" s="904"/>
      <c r="AP119" s="906" t="s">
        <v>111</v>
      </c>
      <c r="AQ119" s="907"/>
      <c r="AR119" s="907"/>
      <c r="AS119" s="907"/>
      <c r="AT119" s="908"/>
      <c r="AU119" s="909" t="s">
        <v>441</v>
      </c>
      <c r="AV119" s="910"/>
      <c r="AW119" s="910"/>
      <c r="AX119" s="910"/>
      <c r="AY119" s="911"/>
      <c r="AZ119" s="846" t="s">
        <v>442</v>
      </c>
      <c r="BA119" s="788"/>
      <c r="BB119" s="788"/>
      <c r="BC119" s="788"/>
      <c r="BD119" s="788"/>
      <c r="BE119" s="788"/>
      <c r="BF119" s="788"/>
      <c r="BG119" s="788"/>
      <c r="BH119" s="788"/>
      <c r="BI119" s="788"/>
      <c r="BJ119" s="788"/>
      <c r="BK119" s="788"/>
      <c r="BL119" s="788"/>
      <c r="BM119" s="788"/>
      <c r="BN119" s="788"/>
      <c r="BO119" s="788"/>
      <c r="BP119" s="789"/>
      <c r="BQ119" s="829">
        <v>5208530</v>
      </c>
      <c r="BR119" s="830"/>
      <c r="BS119" s="830"/>
      <c r="BT119" s="830"/>
      <c r="BU119" s="830"/>
      <c r="BV119" s="830">
        <v>5548583</v>
      </c>
      <c r="BW119" s="830"/>
      <c r="BX119" s="830"/>
      <c r="BY119" s="830"/>
      <c r="BZ119" s="830"/>
      <c r="CA119" s="830">
        <v>5497478</v>
      </c>
      <c r="CB119" s="830"/>
      <c r="CC119" s="830"/>
      <c r="CD119" s="830"/>
      <c r="CE119" s="830"/>
      <c r="CF119" s="891">
        <v>102.6</v>
      </c>
      <c r="CG119" s="892"/>
      <c r="CH119" s="892"/>
      <c r="CI119" s="892"/>
      <c r="CJ119" s="892"/>
      <c r="CK119" s="948"/>
      <c r="CL119" s="898"/>
      <c r="CM119" s="855" t="s">
        <v>443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1307</v>
      </c>
      <c r="DH119" s="747"/>
      <c r="DI119" s="747"/>
      <c r="DJ119" s="747"/>
      <c r="DK119" s="748"/>
      <c r="DL119" s="749" t="s">
        <v>111</v>
      </c>
      <c r="DM119" s="747"/>
      <c r="DN119" s="747"/>
      <c r="DO119" s="747"/>
      <c r="DP119" s="748"/>
      <c r="DQ119" s="749" t="s">
        <v>111</v>
      </c>
      <c r="DR119" s="747"/>
      <c r="DS119" s="747"/>
      <c r="DT119" s="747"/>
      <c r="DU119" s="748"/>
      <c r="DV119" s="837" t="s">
        <v>111</v>
      </c>
      <c r="DW119" s="838"/>
      <c r="DX119" s="838"/>
      <c r="DY119" s="838"/>
      <c r="DZ119" s="839"/>
    </row>
    <row r="120" spans="1:130" s="197" customFormat="1" ht="26.25" customHeight="1">
      <c r="A120" s="895"/>
      <c r="B120" s="896"/>
      <c r="C120" s="833" t="s">
        <v>419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111</v>
      </c>
      <c r="AB120" s="814"/>
      <c r="AC120" s="814"/>
      <c r="AD120" s="814"/>
      <c r="AE120" s="815"/>
      <c r="AF120" s="816" t="s">
        <v>111</v>
      </c>
      <c r="AG120" s="814"/>
      <c r="AH120" s="814"/>
      <c r="AI120" s="814"/>
      <c r="AJ120" s="815"/>
      <c r="AK120" s="816" t="s">
        <v>111</v>
      </c>
      <c r="AL120" s="814"/>
      <c r="AM120" s="814"/>
      <c r="AN120" s="814"/>
      <c r="AO120" s="815"/>
      <c r="AP120" s="784" t="s">
        <v>111</v>
      </c>
      <c r="AQ120" s="785"/>
      <c r="AR120" s="785"/>
      <c r="AS120" s="785"/>
      <c r="AT120" s="786"/>
      <c r="AU120" s="912"/>
      <c r="AV120" s="913"/>
      <c r="AW120" s="913"/>
      <c r="AX120" s="913"/>
      <c r="AY120" s="914"/>
      <c r="AZ120" s="797" t="s">
        <v>444</v>
      </c>
      <c r="BA120" s="798"/>
      <c r="BB120" s="798"/>
      <c r="BC120" s="798"/>
      <c r="BD120" s="798"/>
      <c r="BE120" s="798"/>
      <c r="BF120" s="798"/>
      <c r="BG120" s="798"/>
      <c r="BH120" s="798"/>
      <c r="BI120" s="798"/>
      <c r="BJ120" s="798"/>
      <c r="BK120" s="798"/>
      <c r="BL120" s="798"/>
      <c r="BM120" s="798"/>
      <c r="BN120" s="798"/>
      <c r="BO120" s="798"/>
      <c r="BP120" s="799"/>
      <c r="BQ120" s="800">
        <v>401375</v>
      </c>
      <c r="BR120" s="801"/>
      <c r="BS120" s="801"/>
      <c r="BT120" s="801"/>
      <c r="BU120" s="801"/>
      <c r="BV120" s="801">
        <v>354991</v>
      </c>
      <c r="BW120" s="801"/>
      <c r="BX120" s="801"/>
      <c r="BY120" s="801"/>
      <c r="BZ120" s="801"/>
      <c r="CA120" s="801">
        <v>302228</v>
      </c>
      <c r="CB120" s="801"/>
      <c r="CC120" s="801"/>
      <c r="CD120" s="801"/>
      <c r="CE120" s="801"/>
      <c r="CF120" s="878">
        <v>5.6</v>
      </c>
      <c r="CG120" s="879"/>
      <c r="CH120" s="879"/>
      <c r="CI120" s="879"/>
      <c r="CJ120" s="879"/>
      <c r="CK120" s="880" t="s">
        <v>445</v>
      </c>
      <c r="CL120" s="840"/>
      <c r="CM120" s="840"/>
      <c r="CN120" s="840"/>
      <c r="CO120" s="841"/>
      <c r="CP120" s="884" t="s">
        <v>387</v>
      </c>
      <c r="CQ120" s="885"/>
      <c r="CR120" s="885"/>
      <c r="CS120" s="885"/>
      <c r="CT120" s="885"/>
      <c r="CU120" s="885"/>
      <c r="CV120" s="885"/>
      <c r="CW120" s="885"/>
      <c r="CX120" s="885"/>
      <c r="CY120" s="885"/>
      <c r="CZ120" s="885"/>
      <c r="DA120" s="885"/>
      <c r="DB120" s="885"/>
      <c r="DC120" s="885"/>
      <c r="DD120" s="885"/>
      <c r="DE120" s="885"/>
      <c r="DF120" s="886"/>
      <c r="DG120" s="829">
        <v>2668842</v>
      </c>
      <c r="DH120" s="830"/>
      <c r="DI120" s="830"/>
      <c r="DJ120" s="830"/>
      <c r="DK120" s="830"/>
      <c r="DL120" s="830">
        <v>2590005</v>
      </c>
      <c r="DM120" s="830"/>
      <c r="DN120" s="830"/>
      <c r="DO120" s="830"/>
      <c r="DP120" s="830"/>
      <c r="DQ120" s="830">
        <v>2552919</v>
      </c>
      <c r="DR120" s="830"/>
      <c r="DS120" s="830"/>
      <c r="DT120" s="830"/>
      <c r="DU120" s="830"/>
      <c r="DV120" s="831">
        <v>47.7</v>
      </c>
      <c r="DW120" s="831"/>
      <c r="DX120" s="831"/>
      <c r="DY120" s="831"/>
      <c r="DZ120" s="832"/>
    </row>
    <row r="121" spans="1:130" s="197" customFormat="1" ht="26.25" customHeight="1">
      <c r="A121" s="895"/>
      <c r="B121" s="896"/>
      <c r="C121" s="872" t="s">
        <v>446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111</v>
      </c>
      <c r="AB121" s="814"/>
      <c r="AC121" s="814"/>
      <c r="AD121" s="814"/>
      <c r="AE121" s="815"/>
      <c r="AF121" s="816" t="s">
        <v>111</v>
      </c>
      <c r="AG121" s="814"/>
      <c r="AH121" s="814"/>
      <c r="AI121" s="814"/>
      <c r="AJ121" s="815"/>
      <c r="AK121" s="816" t="s">
        <v>111</v>
      </c>
      <c r="AL121" s="814"/>
      <c r="AM121" s="814"/>
      <c r="AN121" s="814"/>
      <c r="AO121" s="815"/>
      <c r="AP121" s="784" t="s">
        <v>111</v>
      </c>
      <c r="AQ121" s="785"/>
      <c r="AR121" s="785"/>
      <c r="AS121" s="785"/>
      <c r="AT121" s="786"/>
      <c r="AU121" s="912"/>
      <c r="AV121" s="913"/>
      <c r="AW121" s="913"/>
      <c r="AX121" s="913"/>
      <c r="AY121" s="914"/>
      <c r="AZ121" s="875" t="s">
        <v>447</v>
      </c>
      <c r="BA121" s="876"/>
      <c r="BB121" s="876"/>
      <c r="BC121" s="876"/>
      <c r="BD121" s="876"/>
      <c r="BE121" s="876"/>
      <c r="BF121" s="876"/>
      <c r="BG121" s="876"/>
      <c r="BH121" s="876"/>
      <c r="BI121" s="876"/>
      <c r="BJ121" s="876"/>
      <c r="BK121" s="876"/>
      <c r="BL121" s="876"/>
      <c r="BM121" s="876"/>
      <c r="BN121" s="876"/>
      <c r="BO121" s="876"/>
      <c r="BP121" s="877"/>
      <c r="BQ121" s="887">
        <v>10731272</v>
      </c>
      <c r="BR121" s="888"/>
      <c r="BS121" s="888"/>
      <c r="BT121" s="888"/>
      <c r="BU121" s="888"/>
      <c r="BV121" s="888">
        <v>10767804</v>
      </c>
      <c r="BW121" s="888"/>
      <c r="BX121" s="888"/>
      <c r="BY121" s="888"/>
      <c r="BZ121" s="888"/>
      <c r="CA121" s="888">
        <v>10133299</v>
      </c>
      <c r="CB121" s="888"/>
      <c r="CC121" s="888"/>
      <c r="CD121" s="888"/>
      <c r="CE121" s="888"/>
      <c r="CF121" s="889">
        <v>189.2</v>
      </c>
      <c r="CG121" s="890"/>
      <c r="CH121" s="890"/>
      <c r="CI121" s="890"/>
      <c r="CJ121" s="890"/>
      <c r="CK121" s="881"/>
      <c r="CL121" s="842"/>
      <c r="CM121" s="842"/>
      <c r="CN121" s="842"/>
      <c r="CO121" s="843"/>
      <c r="CP121" s="858" t="s">
        <v>448</v>
      </c>
      <c r="CQ121" s="859"/>
      <c r="CR121" s="859"/>
      <c r="CS121" s="859"/>
      <c r="CT121" s="859"/>
      <c r="CU121" s="859"/>
      <c r="CV121" s="859"/>
      <c r="CW121" s="859"/>
      <c r="CX121" s="859"/>
      <c r="CY121" s="859"/>
      <c r="CZ121" s="859"/>
      <c r="DA121" s="859"/>
      <c r="DB121" s="859"/>
      <c r="DC121" s="859"/>
      <c r="DD121" s="859"/>
      <c r="DE121" s="859"/>
      <c r="DF121" s="860"/>
      <c r="DG121" s="800">
        <v>2581768</v>
      </c>
      <c r="DH121" s="801"/>
      <c r="DI121" s="801"/>
      <c r="DJ121" s="801"/>
      <c r="DK121" s="801"/>
      <c r="DL121" s="801">
        <v>2912806</v>
      </c>
      <c r="DM121" s="801"/>
      <c r="DN121" s="801"/>
      <c r="DO121" s="801"/>
      <c r="DP121" s="801"/>
      <c r="DQ121" s="801">
        <v>2366892</v>
      </c>
      <c r="DR121" s="801"/>
      <c r="DS121" s="801"/>
      <c r="DT121" s="801"/>
      <c r="DU121" s="801"/>
      <c r="DV121" s="853">
        <v>44.2</v>
      </c>
      <c r="DW121" s="853"/>
      <c r="DX121" s="853"/>
      <c r="DY121" s="853"/>
      <c r="DZ121" s="854"/>
    </row>
    <row r="122" spans="1:130" s="197" customFormat="1" ht="26.25" customHeight="1">
      <c r="A122" s="895"/>
      <c r="B122" s="896"/>
      <c r="C122" s="833" t="s">
        <v>429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449</v>
      </c>
      <c r="AB122" s="814"/>
      <c r="AC122" s="814"/>
      <c r="AD122" s="814"/>
      <c r="AE122" s="815"/>
      <c r="AF122" s="816" t="s">
        <v>449</v>
      </c>
      <c r="AG122" s="814"/>
      <c r="AH122" s="814"/>
      <c r="AI122" s="814"/>
      <c r="AJ122" s="815"/>
      <c r="AK122" s="816" t="s">
        <v>449</v>
      </c>
      <c r="AL122" s="814"/>
      <c r="AM122" s="814"/>
      <c r="AN122" s="814"/>
      <c r="AO122" s="815"/>
      <c r="AP122" s="784" t="s">
        <v>449</v>
      </c>
      <c r="AQ122" s="785"/>
      <c r="AR122" s="785"/>
      <c r="AS122" s="785"/>
      <c r="AT122" s="786"/>
      <c r="AU122" s="915"/>
      <c r="AV122" s="916"/>
      <c r="AW122" s="916"/>
      <c r="AX122" s="916"/>
      <c r="AY122" s="916"/>
      <c r="AZ122" s="228" t="s">
        <v>169</v>
      </c>
      <c r="BA122" s="228"/>
      <c r="BB122" s="228"/>
      <c r="BC122" s="228"/>
      <c r="BD122" s="228"/>
      <c r="BE122" s="228"/>
      <c r="BF122" s="228"/>
      <c r="BG122" s="228"/>
      <c r="BH122" s="228"/>
      <c r="BI122" s="228"/>
      <c r="BJ122" s="228"/>
      <c r="BK122" s="228"/>
      <c r="BL122" s="228"/>
      <c r="BM122" s="228"/>
      <c r="BN122" s="228"/>
      <c r="BO122" s="867" t="s">
        <v>450</v>
      </c>
      <c r="BP122" s="868"/>
      <c r="BQ122" s="869">
        <v>16341177</v>
      </c>
      <c r="BR122" s="870"/>
      <c r="BS122" s="870"/>
      <c r="BT122" s="870"/>
      <c r="BU122" s="870"/>
      <c r="BV122" s="870">
        <v>16671378</v>
      </c>
      <c r="BW122" s="870"/>
      <c r="BX122" s="870"/>
      <c r="BY122" s="870"/>
      <c r="BZ122" s="870"/>
      <c r="CA122" s="870">
        <v>15933005</v>
      </c>
      <c r="CB122" s="870"/>
      <c r="CC122" s="870"/>
      <c r="CD122" s="870"/>
      <c r="CE122" s="870"/>
      <c r="CF122" s="773"/>
      <c r="CG122" s="774"/>
      <c r="CH122" s="774"/>
      <c r="CI122" s="774"/>
      <c r="CJ122" s="871"/>
      <c r="CK122" s="881"/>
      <c r="CL122" s="842"/>
      <c r="CM122" s="842"/>
      <c r="CN122" s="842"/>
      <c r="CO122" s="843"/>
      <c r="CP122" s="858" t="s">
        <v>451</v>
      </c>
      <c r="CQ122" s="859"/>
      <c r="CR122" s="859"/>
      <c r="CS122" s="859"/>
      <c r="CT122" s="859"/>
      <c r="CU122" s="859"/>
      <c r="CV122" s="859"/>
      <c r="CW122" s="859"/>
      <c r="CX122" s="859"/>
      <c r="CY122" s="859"/>
      <c r="CZ122" s="859"/>
      <c r="DA122" s="859"/>
      <c r="DB122" s="859"/>
      <c r="DC122" s="859"/>
      <c r="DD122" s="859"/>
      <c r="DE122" s="859"/>
      <c r="DF122" s="860"/>
      <c r="DG122" s="800">
        <v>125483</v>
      </c>
      <c r="DH122" s="801"/>
      <c r="DI122" s="801"/>
      <c r="DJ122" s="801"/>
      <c r="DK122" s="801"/>
      <c r="DL122" s="801">
        <v>117740</v>
      </c>
      <c r="DM122" s="801"/>
      <c r="DN122" s="801"/>
      <c r="DO122" s="801"/>
      <c r="DP122" s="801"/>
      <c r="DQ122" s="801">
        <v>109791</v>
      </c>
      <c r="DR122" s="801"/>
      <c r="DS122" s="801"/>
      <c r="DT122" s="801"/>
      <c r="DU122" s="801"/>
      <c r="DV122" s="853">
        <v>2</v>
      </c>
      <c r="DW122" s="853"/>
      <c r="DX122" s="853"/>
      <c r="DY122" s="853"/>
      <c r="DZ122" s="854"/>
    </row>
    <row r="123" spans="1:130" s="197" customFormat="1" ht="26.25" customHeight="1" thickBot="1">
      <c r="A123" s="895"/>
      <c r="B123" s="896"/>
      <c r="C123" s="833" t="s">
        <v>435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111</v>
      </c>
      <c r="AB123" s="814"/>
      <c r="AC123" s="814"/>
      <c r="AD123" s="814"/>
      <c r="AE123" s="815"/>
      <c r="AF123" s="816" t="s">
        <v>111</v>
      </c>
      <c r="AG123" s="814"/>
      <c r="AH123" s="814"/>
      <c r="AI123" s="814"/>
      <c r="AJ123" s="815"/>
      <c r="AK123" s="816" t="s">
        <v>111</v>
      </c>
      <c r="AL123" s="814"/>
      <c r="AM123" s="814"/>
      <c r="AN123" s="814"/>
      <c r="AO123" s="815"/>
      <c r="AP123" s="784" t="s">
        <v>111</v>
      </c>
      <c r="AQ123" s="785"/>
      <c r="AR123" s="785"/>
      <c r="AS123" s="785"/>
      <c r="AT123" s="786"/>
      <c r="AU123" s="864" t="s">
        <v>452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111</v>
      </c>
      <c r="BR123" s="862"/>
      <c r="BS123" s="862"/>
      <c r="BT123" s="862"/>
      <c r="BU123" s="862"/>
      <c r="BV123" s="862" t="s">
        <v>111</v>
      </c>
      <c r="BW123" s="862"/>
      <c r="BX123" s="862"/>
      <c r="BY123" s="862"/>
      <c r="BZ123" s="862"/>
      <c r="CA123" s="862" t="s">
        <v>111</v>
      </c>
      <c r="CB123" s="862"/>
      <c r="CC123" s="862"/>
      <c r="CD123" s="862"/>
      <c r="CE123" s="862"/>
      <c r="CF123" s="760"/>
      <c r="CG123" s="761"/>
      <c r="CH123" s="761"/>
      <c r="CI123" s="761"/>
      <c r="CJ123" s="863"/>
      <c r="CK123" s="881"/>
      <c r="CL123" s="842"/>
      <c r="CM123" s="842"/>
      <c r="CN123" s="842"/>
      <c r="CO123" s="843"/>
      <c r="CP123" s="858" t="s">
        <v>388</v>
      </c>
      <c r="CQ123" s="859"/>
      <c r="CR123" s="859"/>
      <c r="CS123" s="859"/>
      <c r="CT123" s="859"/>
      <c r="CU123" s="859"/>
      <c r="CV123" s="859"/>
      <c r="CW123" s="859"/>
      <c r="CX123" s="859"/>
      <c r="CY123" s="859"/>
      <c r="CZ123" s="859"/>
      <c r="DA123" s="859"/>
      <c r="DB123" s="859"/>
      <c r="DC123" s="859"/>
      <c r="DD123" s="859"/>
      <c r="DE123" s="859"/>
      <c r="DF123" s="860"/>
      <c r="DG123" s="813" t="s">
        <v>111</v>
      </c>
      <c r="DH123" s="814"/>
      <c r="DI123" s="814"/>
      <c r="DJ123" s="814"/>
      <c r="DK123" s="815"/>
      <c r="DL123" s="816" t="s">
        <v>111</v>
      </c>
      <c r="DM123" s="814"/>
      <c r="DN123" s="814"/>
      <c r="DO123" s="814"/>
      <c r="DP123" s="815"/>
      <c r="DQ123" s="816" t="s">
        <v>111</v>
      </c>
      <c r="DR123" s="814"/>
      <c r="DS123" s="814"/>
      <c r="DT123" s="814"/>
      <c r="DU123" s="815"/>
      <c r="DV123" s="784" t="s">
        <v>111</v>
      </c>
      <c r="DW123" s="785"/>
      <c r="DX123" s="785"/>
      <c r="DY123" s="785"/>
      <c r="DZ123" s="786"/>
    </row>
    <row r="124" spans="1:130" s="197" customFormat="1" ht="26.25" customHeight="1">
      <c r="A124" s="895"/>
      <c r="B124" s="896"/>
      <c r="C124" s="833" t="s">
        <v>438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111</v>
      </c>
      <c r="AB124" s="814"/>
      <c r="AC124" s="814"/>
      <c r="AD124" s="814"/>
      <c r="AE124" s="815"/>
      <c r="AF124" s="816" t="s">
        <v>111</v>
      </c>
      <c r="AG124" s="814"/>
      <c r="AH124" s="814"/>
      <c r="AI124" s="814"/>
      <c r="AJ124" s="815"/>
      <c r="AK124" s="816" t="s">
        <v>111</v>
      </c>
      <c r="AL124" s="814"/>
      <c r="AM124" s="814"/>
      <c r="AN124" s="814"/>
      <c r="AO124" s="815"/>
      <c r="AP124" s="784" t="s">
        <v>111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453</v>
      </c>
      <c r="CQ124" s="859"/>
      <c r="CR124" s="859"/>
      <c r="CS124" s="859"/>
      <c r="CT124" s="859"/>
      <c r="CU124" s="859"/>
      <c r="CV124" s="859"/>
      <c r="CW124" s="859"/>
      <c r="CX124" s="859"/>
      <c r="CY124" s="859"/>
      <c r="CZ124" s="859"/>
      <c r="DA124" s="859"/>
      <c r="DB124" s="859"/>
      <c r="DC124" s="859"/>
      <c r="DD124" s="859"/>
      <c r="DE124" s="859"/>
      <c r="DF124" s="860"/>
      <c r="DG124" s="746" t="s">
        <v>111</v>
      </c>
      <c r="DH124" s="747"/>
      <c r="DI124" s="747"/>
      <c r="DJ124" s="747"/>
      <c r="DK124" s="748"/>
      <c r="DL124" s="749" t="s">
        <v>111</v>
      </c>
      <c r="DM124" s="747"/>
      <c r="DN124" s="747"/>
      <c r="DO124" s="747"/>
      <c r="DP124" s="748"/>
      <c r="DQ124" s="749" t="s">
        <v>111</v>
      </c>
      <c r="DR124" s="747"/>
      <c r="DS124" s="747"/>
      <c r="DT124" s="747"/>
      <c r="DU124" s="748"/>
      <c r="DV124" s="837" t="s">
        <v>111</v>
      </c>
      <c r="DW124" s="838"/>
      <c r="DX124" s="838"/>
      <c r="DY124" s="838"/>
      <c r="DZ124" s="839"/>
    </row>
    <row r="125" spans="1:130" s="197" customFormat="1" ht="26.25" customHeight="1" thickBot="1">
      <c r="A125" s="895"/>
      <c r="B125" s="896"/>
      <c r="C125" s="833" t="s">
        <v>440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111</v>
      </c>
      <c r="AB125" s="814"/>
      <c r="AC125" s="814"/>
      <c r="AD125" s="814"/>
      <c r="AE125" s="815"/>
      <c r="AF125" s="816" t="s">
        <v>111</v>
      </c>
      <c r="AG125" s="814"/>
      <c r="AH125" s="814"/>
      <c r="AI125" s="814"/>
      <c r="AJ125" s="815"/>
      <c r="AK125" s="816" t="s">
        <v>111</v>
      </c>
      <c r="AL125" s="814"/>
      <c r="AM125" s="814"/>
      <c r="AN125" s="814"/>
      <c r="AO125" s="815"/>
      <c r="AP125" s="784" t="s">
        <v>111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454</v>
      </c>
      <c r="CL125" s="840"/>
      <c r="CM125" s="840"/>
      <c r="CN125" s="840"/>
      <c r="CO125" s="841"/>
      <c r="CP125" s="846" t="s">
        <v>455</v>
      </c>
      <c r="CQ125" s="788"/>
      <c r="CR125" s="788"/>
      <c r="CS125" s="788"/>
      <c r="CT125" s="788"/>
      <c r="CU125" s="788"/>
      <c r="CV125" s="788"/>
      <c r="CW125" s="788"/>
      <c r="CX125" s="788"/>
      <c r="CY125" s="788"/>
      <c r="CZ125" s="788"/>
      <c r="DA125" s="788"/>
      <c r="DB125" s="788"/>
      <c r="DC125" s="788"/>
      <c r="DD125" s="788"/>
      <c r="DE125" s="788"/>
      <c r="DF125" s="789"/>
      <c r="DG125" s="829" t="s">
        <v>111</v>
      </c>
      <c r="DH125" s="830"/>
      <c r="DI125" s="830"/>
      <c r="DJ125" s="830"/>
      <c r="DK125" s="830"/>
      <c r="DL125" s="830" t="s">
        <v>111</v>
      </c>
      <c r="DM125" s="830"/>
      <c r="DN125" s="830"/>
      <c r="DO125" s="830"/>
      <c r="DP125" s="830"/>
      <c r="DQ125" s="830" t="s">
        <v>111</v>
      </c>
      <c r="DR125" s="830"/>
      <c r="DS125" s="830"/>
      <c r="DT125" s="830"/>
      <c r="DU125" s="830"/>
      <c r="DV125" s="831" t="s">
        <v>111</v>
      </c>
      <c r="DW125" s="831"/>
      <c r="DX125" s="831"/>
      <c r="DY125" s="831"/>
      <c r="DZ125" s="832"/>
    </row>
    <row r="126" spans="1:130" s="197" customFormat="1" ht="26.25" customHeight="1">
      <c r="A126" s="895"/>
      <c r="B126" s="896"/>
      <c r="C126" s="833" t="s">
        <v>443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111</v>
      </c>
      <c r="AB126" s="814"/>
      <c r="AC126" s="814"/>
      <c r="AD126" s="814"/>
      <c r="AE126" s="815"/>
      <c r="AF126" s="816" t="s">
        <v>111</v>
      </c>
      <c r="AG126" s="814"/>
      <c r="AH126" s="814"/>
      <c r="AI126" s="814"/>
      <c r="AJ126" s="815"/>
      <c r="AK126" s="816" t="s">
        <v>111</v>
      </c>
      <c r="AL126" s="814"/>
      <c r="AM126" s="814"/>
      <c r="AN126" s="814"/>
      <c r="AO126" s="815"/>
      <c r="AP126" s="784" t="s">
        <v>111</v>
      </c>
      <c r="AQ126" s="785"/>
      <c r="AR126" s="785"/>
      <c r="AS126" s="785"/>
      <c r="AT126" s="786"/>
      <c r="AU126" s="233"/>
      <c r="AV126" s="233"/>
      <c r="AW126" s="233"/>
      <c r="AX126" s="836" t="s">
        <v>456</v>
      </c>
      <c r="AY126" s="794"/>
      <c r="AZ126" s="794"/>
      <c r="BA126" s="794"/>
      <c r="BB126" s="794"/>
      <c r="BC126" s="794"/>
      <c r="BD126" s="794"/>
      <c r="BE126" s="795"/>
      <c r="BF126" s="793" t="s">
        <v>457</v>
      </c>
      <c r="BG126" s="794"/>
      <c r="BH126" s="794"/>
      <c r="BI126" s="794"/>
      <c r="BJ126" s="794"/>
      <c r="BK126" s="794"/>
      <c r="BL126" s="795"/>
      <c r="BM126" s="793" t="s">
        <v>458</v>
      </c>
      <c r="BN126" s="794"/>
      <c r="BO126" s="794"/>
      <c r="BP126" s="794"/>
      <c r="BQ126" s="794"/>
      <c r="BR126" s="794"/>
      <c r="BS126" s="795"/>
      <c r="BT126" s="793" t="s">
        <v>459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460</v>
      </c>
      <c r="CQ126" s="798"/>
      <c r="CR126" s="798"/>
      <c r="CS126" s="798"/>
      <c r="CT126" s="798"/>
      <c r="CU126" s="798"/>
      <c r="CV126" s="798"/>
      <c r="CW126" s="798"/>
      <c r="CX126" s="798"/>
      <c r="CY126" s="798"/>
      <c r="CZ126" s="798"/>
      <c r="DA126" s="798"/>
      <c r="DB126" s="798"/>
      <c r="DC126" s="798"/>
      <c r="DD126" s="798"/>
      <c r="DE126" s="798"/>
      <c r="DF126" s="799"/>
      <c r="DG126" s="800" t="s">
        <v>111</v>
      </c>
      <c r="DH126" s="801"/>
      <c r="DI126" s="801"/>
      <c r="DJ126" s="801"/>
      <c r="DK126" s="801"/>
      <c r="DL126" s="801" t="s">
        <v>111</v>
      </c>
      <c r="DM126" s="801"/>
      <c r="DN126" s="801"/>
      <c r="DO126" s="801"/>
      <c r="DP126" s="801"/>
      <c r="DQ126" s="801" t="s">
        <v>111</v>
      </c>
      <c r="DR126" s="801"/>
      <c r="DS126" s="801"/>
      <c r="DT126" s="801"/>
      <c r="DU126" s="801"/>
      <c r="DV126" s="853" t="s">
        <v>111</v>
      </c>
      <c r="DW126" s="853"/>
      <c r="DX126" s="853"/>
      <c r="DY126" s="853"/>
      <c r="DZ126" s="854"/>
    </row>
    <row r="127" spans="1:130" s="197" customFormat="1" ht="26.25" customHeight="1" thickBot="1">
      <c r="A127" s="897"/>
      <c r="B127" s="898"/>
      <c r="C127" s="855" t="s">
        <v>461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111</v>
      </c>
      <c r="AB127" s="814"/>
      <c r="AC127" s="814"/>
      <c r="AD127" s="814"/>
      <c r="AE127" s="815"/>
      <c r="AF127" s="816" t="s">
        <v>111</v>
      </c>
      <c r="AG127" s="814"/>
      <c r="AH127" s="814"/>
      <c r="AI127" s="814"/>
      <c r="AJ127" s="815"/>
      <c r="AK127" s="816" t="s">
        <v>111</v>
      </c>
      <c r="AL127" s="814"/>
      <c r="AM127" s="814"/>
      <c r="AN127" s="814"/>
      <c r="AO127" s="815"/>
      <c r="AP127" s="784" t="s">
        <v>111</v>
      </c>
      <c r="AQ127" s="785"/>
      <c r="AR127" s="785"/>
      <c r="AS127" s="785"/>
      <c r="AT127" s="786"/>
      <c r="AU127" s="233"/>
      <c r="AV127" s="233"/>
      <c r="AW127" s="233"/>
      <c r="AX127" s="787" t="s">
        <v>462</v>
      </c>
      <c r="AY127" s="788"/>
      <c r="AZ127" s="788"/>
      <c r="BA127" s="788"/>
      <c r="BB127" s="788"/>
      <c r="BC127" s="788"/>
      <c r="BD127" s="788"/>
      <c r="BE127" s="789"/>
      <c r="BF127" s="790" t="s">
        <v>111</v>
      </c>
      <c r="BG127" s="791"/>
      <c r="BH127" s="791"/>
      <c r="BI127" s="791"/>
      <c r="BJ127" s="791"/>
      <c r="BK127" s="791"/>
      <c r="BL127" s="792"/>
      <c r="BM127" s="790">
        <v>14.2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463</v>
      </c>
      <c r="CQ127" s="782"/>
      <c r="CR127" s="782"/>
      <c r="CS127" s="782"/>
      <c r="CT127" s="782"/>
      <c r="CU127" s="782"/>
      <c r="CV127" s="782"/>
      <c r="CW127" s="782"/>
      <c r="CX127" s="782"/>
      <c r="CY127" s="782"/>
      <c r="CZ127" s="782"/>
      <c r="DA127" s="782"/>
      <c r="DB127" s="782"/>
      <c r="DC127" s="782"/>
      <c r="DD127" s="782"/>
      <c r="DE127" s="782"/>
      <c r="DF127" s="783"/>
      <c r="DG127" s="849" t="s">
        <v>111</v>
      </c>
      <c r="DH127" s="850"/>
      <c r="DI127" s="850"/>
      <c r="DJ127" s="850"/>
      <c r="DK127" s="850"/>
      <c r="DL127" s="850" t="s">
        <v>111</v>
      </c>
      <c r="DM127" s="850"/>
      <c r="DN127" s="850"/>
      <c r="DO127" s="850"/>
      <c r="DP127" s="850"/>
      <c r="DQ127" s="850" t="s">
        <v>111</v>
      </c>
      <c r="DR127" s="850"/>
      <c r="DS127" s="850"/>
      <c r="DT127" s="850"/>
      <c r="DU127" s="850"/>
      <c r="DV127" s="851" t="s">
        <v>111</v>
      </c>
      <c r="DW127" s="851"/>
      <c r="DX127" s="851"/>
      <c r="DY127" s="851"/>
      <c r="DZ127" s="852"/>
    </row>
    <row r="128" spans="1:130" s="197" customFormat="1" ht="26.25" customHeight="1">
      <c r="A128" s="825" t="s">
        <v>464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465</v>
      </c>
      <c r="X128" s="827"/>
      <c r="Y128" s="827"/>
      <c r="Z128" s="828"/>
      <c r="AA128" s="753">
        <v>28618</v>
      </c>
      <c r="AB128" s="754"/>
      <c r="AC128" s="754"/>
      <c r="AD128" s="754"/>
      <c r="AE128" s="755"/>
      <c r="AF128" s="756">
        <v>24441</v>
      </c>
      <c r="AG128" s="754"/>
      <c r="AH128" s="754"/>
      <c r="AI128" s="754"/>
      <c r="AJ128" s="755"/>
      <c r="AK128" s="756">
        <v>28783</v>
      </c>
      <c r="AL128" s="754"/>
      <c r="AM128" s="754"/>
      <c r="AN128" s="754"/>
      <c r="AO128" s="755"/>
      <c r="AP128" s="757"/>
      <c r="AQ128" s="758"/>
      <c r="AR128" s="758"/>
      <c r="AS128" s="758"/>
      <c r="AT128" s="759"/>
      <c r="AU128" s="235"/>
      <c r="AV128" s="235"/>
      <c r="AW128" s="235"/>
      <c r="AX128" s="802" t="s">
        <v>466</v>
      </c>
      <c r="AY128" s="798"/>
      <c r="AZ128" s="798"/>
      <c r="BA128" s="798"/>
      <c r="BB128" s="798"/>
      <c r="BC128" s="798"/>
      <c r="BD128" s="798"/>
      <c r="BE128" s="799"/>
      <c r="BF128" s="820" t="s">
        <v>111</v>
      </c>
      <c r="BG128" s="821"/>
      <c r="BH128" s="821"/>
      <c r="BI128" s="821"/>
      <c r="BJ128" s="821"/>
      <c r="BK128" s="821"/>
      <c r="BL128" s="822"/>
      <c r="BM128" s="820">
        <v>19.2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467</v>
      </c>
      <c r="X129" s="811"/>
      <c r="Y129" s="811"/>
      <c r="Z129" s="812"/>
      <c r="AA129" s="813">
        <v>6742626</v>
      </c>
      <c r="AB129" s="814"/>
      <c r="AC129" s="814"/>
      <c r="AD129" s="814"/>
      <c r="AE129" s="815"/>
      <c r="AF129" s="816">
        <v>6648232</v>
      </c>
      <c r="AG129" s="814"/>
      <c r="AH129" s="814"/>
      <c r="AI129" s="814"/>
      <c r="AJ129" s="815"/>
      <c r="AK129" s="816">
        <v>6581755</v>
      </c>
      <c r="AL129" s="814"/>
      <c r="AM129" s="814"/>
      <c r="AN129" s="814"/>
      <c r="AO129" s="815"/>
      <c r="AP129" s="817"/>
      <c r="AQ129" s="818"/>
      <c r="AR129" s="818"/>
      <c r="AS129" s="818"/>
      <c r="AT129" s="819"/>
      <c r="AU129" s="235"/>
      <c r="AV129" s="235"/>
      <c r="AW129" s="235"/>
      <c r="AX129" s="802" t="s">
        <v>468</v>
      </c>
      <c r="AY129" s="798"/>
      <c r="AZ129" s="798"/>
      <c r="BA129" s="798"/>
      <c r="BB129" s="798"/>
      <c r="BC129" s="798"/>
      <c r="BD129" s="798"/>
      <c r="BE129" s="799"/>
      <c r="BF129" s="803">
        <v>3.5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470</v>
      </c>
      <c r="X130" s="811"/>
      <c r="Y130" s="811"/>
      <c r="Z130" s="812"/>
      <c r="AA130" s="813">
        <v>1300438</v>
      </c>
      <c r="AB130" s="814"/>
      <c r="AC130" s="814"/>
      <c r="AD130" s="814"/>
      <c r="AE130" s="815"/>
      <c r="AF130" s="816">
        <v>1317780</v>
      </c>
      <c r="AG130" s="814"/>
      <c r="AH130" s="814"/>
      <c r="AI130" s="814"/>
      <c r="AJ130" s="815"/>
      <c r="AK130" s="816">
        <v>1224504</v>
      </c>
      <c r="AL130" s="814"/>
      <c r="AM130" s="814"/>
      <c r="AN130" s="814"/>
      <c r="AO130" s="815"/>
      <c r="AP130" s="817"/>
      <c r="AQ130" s="818"/>
      <c r="AR130" s="818"/>
      <c r="AS130" s="818"/>
      <c r="AT130" s="819"/>
      <c r="AU130" s="235"/>
      <c r="AV130" s="235"/>
      <c r="AW130" s="235"/>
      <c r="AX130" s="781" t="s">
        <v>471</v>
      </c>
      <c r="AY130" s="782"/>
      <c r="AZ130" s="782"/>
      <c r="BA130" s="782"/>
      <c r="BB130" s="782"/>
      <c r="BC130" s="782"/>
      <c r="BD130" s="782"/>
      <c r="BE130" s="783"/>
      <c r="BF130" s="735" t="s">
        <v>111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5442188</v>
      </c>
      <c r="AB131" s="747"/>
      <c r="AC131" s="747"/>
      <c r="AD131" s="747"/>
      <c r="AE131" s="748"/>
      <c r="AF131" s="749">
        <v>5330452</v>
      </c>
      <c r="AG131" s="747"/>
      <c r="AH131" s="747"/>
      <c r="AI131" s="747"/>
      <c r="AJ131" s="748"/>
      <c r="AK131" s="749">
        <v>5357251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6.4616106609999999</v>
      </c>
      <c r="AB132" s="770"/>
      <c r="AC132" s="770"/>
      <c r="AD132" s="770"/>
      <c r="AE132" s="771"/>
      <c r="AF132" s="772">
        <v>4.1368161649999999</v>
      </c>
      <c r="AG132" s="770"/>
      <c r="AH132" s="770"/>
      <c r="AI132" s="770"/>
      <c r="AJ132" s="771"/>
      <c r="AK132" s="772">
        <v>-3.4047313000000003E-2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7.8</v>
      </c>
      <c r="AB133" s="779"/>
      <c r="AC133" s="779"/>
      <c r="AD133" s="779"/>
      <c r="AE133" s="780"/>
      <c r="AF133" s="778">
        <v>5.8</v>
      </c>
      <c r="AG133" s="779"/>
      <c r="AH133" s="779"/>
      <c r="AI133" s="779"/>
      <c r="AJ133" s="780"/>
      <c r="AK133" s="778">
        <v>3.5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9" t="s">
        <v>478</v>
      </c>
      <c r="L7" s="254"/>
      <c r="M7" s="255" t="s">
        <v>479</v>
      </c>
      <c r="N7" s="256"/>
    </row>
    <row r="8" spans="1:16">
      <c r="A8" s="248"/>
      <c r="B8" s="244"/>
      <c r="C8" s="244"/>
      <c r="D8" s="244"/>
      <c r="E8" s="244"/>
      <c r="F8" s="244"/>
      <c r="G8" s="257"/>
      <c r="H8" s="258"/>
      <c r="I8" s="258"/>
      <c r="J8" s="259"/>
      <c r="K8" s="1150"/>
      <c r="L8" s="260" t="s">
        <v>480</v>
      </c>
      <c r="M8" s="261" t="s">
        <v>481</v>
      </c>
      <c r="N8" s="262" t="s">
        <v>482</v>
      </c>
    </row>
    <row r="9" spans="1:16">
      <c r="A9" s="248"/>
      <c r="B9" s="244"/>
      <c r="C9" s="244"/>
      <c r="D9" s="244"/>
      <c r="E9" s="244"/>
      <c r="F9" s="244"/>
      <c r="G9" s="1163" t="s">
        <v>483</v>
      </c>
      <c r="H9" s="1164"/>
      <c r="I9" s="1164"/>
      <c r="J9" s="1165"/>
      <c r="K9" s="263">
        <v>1389675</v>
      </c>
      <c r="L9" s="264">
        <v>105647</v>
      </c>
      <c r="M9" s="265">
        <v>88618</v>
      </c>
      <c r="N9" s="266">
        <v>19.2</v>
      </c>
    </row>
    <row r="10" spans="1:16">
      <c r="A10" s="248"/>
      <c r="B10" s="244"/>
      <c r="C10" s="244"/>
      <c r="D10" s="244"/>
      <c r="E10" s="244"/>
      <c r="F10" s="244"/>
      <c r="G10" s="1163" t="s">
        <v>484</v>
      </c>
      <c r="H10" s="1164"/>
      <c r="I10" s="1164"/>
      <c r="J10" s="1165"/>
      <c r="K10" s="267">
        <v>235026</v>
      </c>
      <c r="L10" s="268">
        <v>17867</v>
      </c>
      <c r="M10" s="269">
        <v>9248</v>
      </c>
      <c r="N10" s="270">
        <v>93.2</v>
      </c>
    </row>
    <row r="11" spans="1:16" ht="13.5" customHeight="1">
      <c r="A11" s="248"/>
      <c r="B11" s="244"/>
      <c r="C11" s="244"/>
      <c r="D11" s="244"/>
      <c r="E11" s="244"/>
      <c r="F11" s="244"/>
      <c r="G11" s="1163" t="s">
        <v>485</v>
      </c>
      <c r="H11" s="1164"/>
      <c r="I11" s="1164"/>
      <c r="J11" s="1165"/>
      <c r="K11" s="267">
        <v>316220</v>
      </c>
      <c r="L11" s="268">
        <v>24040</v>
      </c>
      <c r="M11" s="269">
        <v>13111</v>
      </c>
      <c r="N11" s="270">
        <v>83.4</v>
      </c>
    </row>
    <row r="12" spans="1:16" ht="13.5" customHeight="1">
      <c r="A12" s="248"/>
      <c r="B12" s="244"/>
      <c r="C12" s="244"/>
      <c r="D12" s="244"/>
      <c r="E12" s="244"/>
      <c r="F12" s="244"/>
      <c r="G12" s="1163" t="s">
        <v>486</v>
      </c>
      <c r="H12" s="1164"/>
      <c r="I12" s="1164"/>
      <c r="J12" s="1165"/>
      <c r="K12" s="267" t="s">
        <v>487</v>
      </c>
      <c r="L12" s="268" t="s">
        <v>487</v>
      </c>
      <c r="M12" s="269">
        <v>631</v>
      </c>
      <c r="N12" s="270" t="s">
        <v>487</v>
      </c>
    </row>
    <row r="13" spans="1:16" ht="13.5" customHeight="1">
      <c r="A13" s="248"/>
      <c r="B13" s="244"/>
      <c r="C13" s="244"/>
      <c r="D13" s="244"/>
      <c r="E13" s="244"/>
      <c r="F13" s="244"/>
      <c r="G13" s="1163" t="s">
        <v>488</v>
      </c>
      <c r="H13" s="1164"/>
      <c r="I13" s="1164"/>
      <c r="J13" s="1165"/>
      <c r="K13" s="267" t="s">
        <v>487</v>
      </c>
      <c r="L13" s="268" t="s">
        <v>487</v>
      </c>
      <c r="M13" s="269" t="s">
        <v>487</v>
      </c>
      <c r="N13" s="270" t="s">
        <v>487</v>
      </c>
    </row>
    <row r="14" spans="1:16" ht="13.5" customHeight="1">
      <c r="A14" s="248"/>
      <c r="B14" s="244"/>
      <c r="C14" s="244"/>
      <c r="D14" s="244"/>
      <c r="E14" s="244"/>
      <c r="F14" s="244"/>
      <c r="G14" s="1163" t="s">
        <v>489</v>
      </c>
      <c r="H14" s="1164"/>
      <c r="I14" s="1164"/>
      <c r="J14" s="1165"/>
      <c r="K14" s="267">
        <v>134560</v>
      </c>
      <c r="L14" s="268">
        <v>10230</v>
      </c>
      <c r="M14" s="269">
        <v>4206</v>
      </c>
      <c r="N14" s="270">
        <v>143.19999999999999</v>
      </c>
    </row>
    <row r="15" spans="1:16" ht="13.5" customHeight="1">
      <c r="A15" s="248"/>
      <c r="B15" s="244"/>
      <c r="C15" s="244"/>
      <c r="D15" s="244"/>
      <c r="E15" s="244"/>
      <c r="F15" s="244"/>
      <c r="G15" s="1163" t="s">
        <v>490</v>
      </c>
      <c r="H15" s="1164"/>
      <c r="I15" s="1164"/>
      <c r="J15" s="1165"/>
      <c r="K15" s="267">
        <v>28724</v>
      </c>
      <c r="L15" s="268">
        <v>2184</v>
      </c>
      <c r="M15" s="269">
        <v>1853</v>
      </c>
      <c r="N15" s="270">
        <v>17.899999999999999</v>
      </c>
    </row>
    <row r="16" spans="1:16">
      <c r="A16" s="248"/>
      <c r="B16" s="244"/>
      <c r="C16" s="244"/>
      <c r="D16" s="244"/>
      <c r="E16" s="244"/>
      <c r="F16" s="244"/>
      <c r="G16" s="1166" t="s">
        <v>491</v>
      </c>
      <c r="H16" s="1167"/>
      <c r="I16" s="1167"/>
      <c r="J16" s="1168"/>
      <c r="K16" s="268">
        <v>-99002</v>
      </c>
      <c r="L16" s="268">
        <v>-7526</v>
      </c>
      <c r="M16" s="269">
        <v>-9315</v>
      </c>
      <c r="N16" s="270">
        <v>-19.2</v>
      </c>
    </row>
    <row r="17" spans="1:16">
      <c r="A17" s="248"/>
      <c r="B17" s="244"/>
      <c r="C17" s="244"/>
      <c r="D17" s="244"/>
      <c r="E17" s="244"/>
      <c r="F17" s="244"/>
      <c r="G17" s="1166" t="s">
        <v>169</v>
      </c>
      <c r="H17" s="1167"/>
      <c r="I17" s="1167"/>
      <c r="J17" s="1168"/>
      <c r="K17" s="268">
        <v>2005203</v>
      </c>
      <c r="L17" s="268">
        <v>152441</v>
      </c>
      <c r="M17" s="269">
        <v>108353</v>
      </c>
      <c r="N17" s="270">
        <v>40.700000000000003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60" t="s">
        <v>496</v>
      </c>
      <c r="H21" s="1161"/>
      <c r="I21" s="1161"/>
      <c r="J21" s="1162"/>
      <c r="K21" s="280">
        <v>13.15</v>
      </c>
      <c r="L21" s="281">
        <v>10.050000000000001</v>
      </c>
      <c r="M21" s="282">
        <v>3.1</v>
      </c>
      <c r="N21" s="249"/>
      <c r="O21" s="283"/>
      <c r="P21" s="279"/>
    </row>
    <row r="22" spans="1:16" s="284" customFormat="1">
      <c r="A22" s="279"/>
      <c r="B22" s="249"/>
      <c r="C22" s="249"/>
      <c r="D22" s="249"/>
      <c r="E22" s="249"/>
      <c r="F22" s="249"/>
      <c r="G22" s="1160" t="s">
        <v>497</v>
      </c>
      <c r="H22" s="1161"/>
      <c r="I22" s="1161"/>
      <c r="J22" s="1162"/>
      <c r="K22" s="285">
        <v>94.2</v>
      </c>
      <c r="L22" s="286">
        <v>96.3</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9" t="s">
        <v>478</v>
      </c>
      <c r="L30" s="254"/>
      <c r="M30" s="255" t="s">
        <v>479</v>
      </c>
      <c r="N30" s="256"/>
    </row>
    <row r="31" spans="1:16">
      <c r="A31" s="248"/>
      <c r="B31" s="244"/>
      <c r="C31" s="244"/>
      <c r="D31" s="244"/>
      <c r="E31" s="244"/>
      <c r="F31" s="244"/>
      <c r="G31" s="257"/>
      <c r="H31" s="258"/>
      <c r="I31" s="258"/>
      <c r="J31" s="259"/>
      <c r="K31" s="1150"/>
      <c r="L31" s="260" t="s">
        <v>480</v>
      </c>
      <c r="M31" s="261" t="s">
        <v>481</v>
      </c>
      <c r="N31" s="262" t="s">
        <v>482</v>
      </c>
    </row>
    <row r="32" spans="1:16" ht="27" customHeight="1">
      <c r="A32" s="248"/>
      <c r="B32" s="244"/>
      <c r="C32" s="244"/>
      <c r="D32" s="244"/>
      <c r="E32" s="244"/>
      <c r="F32" s="244"/>
      <c r="G32" s="1151" t="s">
        <v>501</v>
      </c>
      <c r="H32" s="1152"/>
      <c r="I32" s="1152"/>
      <c r="J32" s="1153"/>
      <c r="K32" s="294">
        <v>739864</v>
      </c>
      <c r="L32" s="294">
        <v>56246</v>
      </c>
      <c r="M32" s="295">
        <v>56391</v>
      </c>
      <c r="N32" s="296">
        <v>-0.3</v>
      </c>
    </row>
    <row r="33" spans="1:16" ht="13.5" customHeight="1">
      <c r="A33" s="248"/>
      <c r="B33" s="244"/>
      <c r="C33" s="244"/>
      <c r="D33" s="244"/>
      <c r="E33" s="244"/>
      <c r="F33" s="244"/>
      <c r="G33" s="1151" t="s">
        <v>502</v>
      </c>
      <c r="H33" s="1152"/>
      <c r="I33" s="1152"/>
      <c r="J33" s="1153"/>
      <c r="K33" s="294" t="s">
        <v>487</v>
      </c>
      <c r="L33" s="294" t="s">
        <v>487</v>
      </c>
      <c r="M33" s="295" t="s">
        <v>487</v>
      </c>
      <c r="N33" s="296" t="s">
        <v>487</v>
      </c>
    </row>
    <row r="34" spans="1:16" ht="27" customHeight="1">
      <c r="A34" s="248"/>
      <c r="B34" s="244"/>
      <c r="C34" s="244"/>
      <c r="D34" s="244"/>
      <c r="E34" s="244"/>
      <c r="F34" s="244"/>
      <c r="G34" s="1151" t="s">
        <v>503</v>
      </c>
      <c r="H34" s="1152"/>
      <c r="I34" s="1152"/>
      <c r="J34" s="1153"/>
      <c r="K34" s="294" t="s">
        <v>487</v>
      </c>
      <c r="L34" s="294" t="s">
        <v>487</v>
      </c>
      <c r="M34" s="295">
        <v>12</v>
      </c>
      <c r="N34" s="296" t="s">
        <v>487</v>
      </c>
    </row>
    <row r="35" spans="1:16" ht="27" customHeight="1">
      <c r="A35" s="248"/>
      <c r="B35" s="244"/>
      <c r="C35" s="244"/>
      <c r="D35" s="244"/>
      <c r="E35" s="244"/>
      <c r="F35" s="244"/>
      <c r="G35" s="1151" t="s">
        <v>504</v>
      </c>
      <c r="H35" s="1152"/>
      <c r="I35" s="1152"/>
      <c r="J35" s="1153"/>
      <c r="K35" s="294">
        <v>476457</v>
      </c>
      <c r="L35" s="294">
        <v>36221</v>
      </c>
      <c r="M35" s="295">
        <v>15281</v>
      </c>
      <c r="N35" s="296">
        <v>137</v>
      </c>
    </row>
    <row r="36" spans="1:16" ht="27" customHeight="1">
      <c r="A36" s="248"/>
      <c r="B36" s="244"/>
      <c r="C36" s="244"/>
      <c r="D36" s="244"/>
      <c r="E36" s="244"/>
      <c r="F36" s="244"/>
      <c r="G36" s="1151" t="s">
        <v>505</v>
      </c>
      <c r="H36" s="1152"/>
      <c r="I36" s="1152"/>
      <c r="J36" s="1153"/>
      <c r="K36" s="294">
        <v>35142</v>
      </c>
      <c r="L36" s="294">
        <v>2672</v>
      </c>
      <c r="M36" s="295">
        <v>4643</v>
      </c>
      <c r="N36" s="296">
        <v>-42.5</v>
      </c>
    </row>
    <row r="37" spans="1:16" ht="13.5" customHeight="1">
      <c r="A37" s="248"/>
      <c r="B37" s="244"/>
      <c r="C37" s="244"/>
      <c r="D37" s="244"/>
      <c r="E37" s="244"/>
      <c r="F37" s="244"/>
      <c r="G37" s="1151" t="s">
        <v>506</v>
      </c>
      <c r="H37" s="1152"/>
      <c r="I37" s="1152"/>
      <c r="J37" s="1153"/>
      <c r="K37" s="294" t="s">
        <v>487</v>
      </c>
      <c r="L37" s="294" t="s">
        <v>487</v>
      </c>
      <c r="M37" s="295">
        <v>1074</v>
      </c>
      <c r="N37" s="296" t="s">
        <v>487</v>
      </c>
    </row>
    <row r="38" spans="1:16" ht="27" customHeight="1">
      <c r="A38" s="248"/>
      <c r="B38" s="244"/>
      <c r="C38" s="244"/>
      <c r="D38" s="244"/>
      <c r="E38" s="244"/>
      <c r="F38" s="244"/>
      <c r="G38" s="1154" t="s">
        <v>507</v>
      </c>
      <c r="H38" s="1155"/>
      <c r="I38" s="1155"/>
      <c r="J38" s="1156"/>
      <c r="K38" s="297" t="s">
        <v>487</v>
      </c>
      <c r="L38" s="297" t="s">
        <v>487</v>
      </c>
      <c r="M38" s="298">
        <v>6</v>
      </c>
      <c r="N38" s="299" t="s">
        <v>487</v>
      </c>
      <c r="O38" s="293"/>
    </row>
    <row r="39" spans="1:16">
      <c r="A39" s="248"/>
      <c r="B39" s="244"/>
      <c r="C39" s="244"/>
      <c r="D39" s="244"/>
      <c r="E39" s="244"/>
      <c r="F39" s="244"/>
      <c r="G39" s="1154" t="s">
        <v>508</v>
      </c>
      <c r="H39" s="1155"/>
      <c r="I39" s="1155"/>
      <c r="J39" s="1156"/>
      <c r="K39" s="300">
        <v>-28783</v>
      </c>
      <c r="L39" s="300">
        <v>-2188</v>
      </c>
      <c r="M39" s="301">
        <v>-3030</v>
      </c>
      <c r="N39" s="302">
        <v>-27.8</v>
      </c>
      <c r="O39" s="293"/>
    </row>
    <row r="40" spans="1:16" ht="27" customHeight="1">
      <c r="A40" s="248"/>
      <c r="B40" s="244"/>
      <c r="C40" s="244"/>
      <c r="D40" s="244"/>
      <c r="E40" s="244"/>
      <c r="F40" s="244"/>
      <c r="G40" s="1151" t="s">
        <v>509</v>
      </c>
      <c r="H40" s="1152"/>
      <c r="I40" s="1152"/>
      <c r="J40" s="1153"/>
      <c r="K40" s="300">
        <v>-1224504</v>
      </c>
      <c r="L40" s="300">
        <v>-93090</v>
      </c>
      <c r="M40" s="301">
        <v>-51711</v>
      </c>
      <c r="N40" s="302">
        <v>80</v>
      </c>
      <c r="O40" s="293"/>
    </row>
    <row r="41" spans="1:16">
      <c r="A41" s="248"/>
      <c r="B41" s="244"/>
      <c r="C41" s="244"/>
      <c r="D41" s="244"/>
      <c r="E41" s="244"/>
      <c r="F41" s="244"/>
      <c r="G41" s="1157" t="s">
        <v>280</v>
      </c>
      <c r="H41" s="1158"/>
      <c r="I41" s="1158"/>
      <c r="J41" s="1159"/>
      <c r="K41" s="294">
        <v>-1824</v>
      </c>
      <c r="L41" s="300">
        <v>-139</v>
      </c>
      <c r="M41" s="301">
        <v>22665</v>
      </c>
      <c r="N41" s="302">
        <v>-100.6</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44" t="s">
        <v>478</v>
      </c>
      <c r="J49" s="1146" t="s">
        <v>513</v>
      </c>
      <c r="K49" s="1147"/>
      <c r="L49" s="1147"/>
      <c r="M49" s="1147"/>
      <c r="N49" s="1148"/>
    </row>
    <row r="50" spans="1:14">
      <c r="A50" s="248"/>
      <c r="B50" s="244"/>
      <c r="C50" s="244"/>
      <c r="D50" s="244"/>
      <c r="E50" s="244"/>
      <c r="F50" s="244"/>
      <c r="G50" s="312"/>
      <c r="H50" s="313"/>
      <c r="I50" s="1145"/>
      <c r="J50" s="314" t="s">
        <v>514</v>
      </c>
      <c r="K50" s="315" t="s">
        <v>515</v>
      </c>
      <c r="L50" s="316" t="s">
        <v>516</v>
      </c>
      <c r="M50" s="317" t="s">
        <v>517</v>
      </c>
      <c r="N50" s="318" t="s">
        <v>518</v>
      </c>
    </row>
    <row r="51" spans="1:14">
      <c r="A51" s="248"/>
      <c r="B51" s="244"/>
      <c r="C51" s="244"/>
      <c r="D51" s="244"/>
      <c r="E51" s="244"/>
      <c r="F51" s="244"/>
      <c r="G51" s="310" t="s">
        <v>519</v>
      </c>
      <c r="H51" s="311"/>
      <c r="I51" s="319">
        <v>994084</v>
      </c>
      <c r="J51" s="320">
        <v>68350</v>
      </c>
      <c r="K51" s="321">
        <v>-4.5</v>
      </c>
      <c r="L51" s="322">
        <v>70897</v>
      </c>
      <c r="M51" s="323">
        <v>9.5</v>
      </c>
      <c r="N51" s="324">
        <v>-14</v>
      </c>
    </row>
    <row r="52" spans="1:14">
      <c r="A52" s="248"/>
      <c r="B52" s="244"/>
      <c r="C52" s="244"/>
      <c r="D52" s="244"/>
      <c r="E52" s="244"/>
      <c r="F52" s="244"/>
      <c r="G52" s="325"/>
      <c r="H52" s="326" t="s">
        <v>520</v>
      </c>
      <c r="I52" s="327">
        <v>690614</v>
      </c>
      <c r="J52" s="328">
        <v>47484</v>
      </c>
      <c r="K52" s="329">
        <v>-12.6</v>
      </c>
      <c r="L52" s="330">
        <v>39878</v>
      </c>
      <c r="M52" s="331">
        <v>24.9</v>
      </c>
      <c r="N52" s="332">
        <v>-37.5</v>
      </c>
    </row>
    <row r="53" spans="1:14">
      <c r="A53" s="248"/>
      <c r="B53" s="244"/>
      <c r="C53" s="244"/>
      <c r="D53" s="244"/>
      <c r="E53" s="244"/>
      <c r="F53" s="244"/>
      <c r="G53" s="310" t="s">
        <v>521</v>
      </c>
      <c r="H53" s="311"/>
      <c r="I53" s="319">
        <v>740382</v>
      </c>
      <c r="J53" s="320">
        <v>51746</v>
      </c>
      <c r="K53" s="321">
        <v>-24.3</v>
      </c>
      <c r="L53" s="322">
        <v>66496</v>
      </c>
      <c r="M53" s="323">
        <v>-6.2</v>
      </c>
      <c r="N53" s="324">
        <v>-18.100000000000001</v>
      </c>
    </row>
    <row r="54" spans="1:14">
      <c r="A54" s="248"/>
      <c r="B54" s="244"/>
      <c r="C54" s="244"/>
      <c r="D54" s="244"/>
      <c r="E54" s="244"/>
      <c r="F54" s="244"/>
      <c r="G54" s="325"/>
      <c r="H54" s="326" t="s">
        <v>520</v>
      </c>
      <c r="I54" s="327">
        <v>466103</v>
      </c>
      <c r="J54" s="328">
        <v>32576</v>
      </c>
      <c r="K54" s="329">
        <v>-31.4</v>
      </c>
      <c r="L54" s="330">
        <v>36530</v>
      </c>
      <c r="M54" s="331">
        <v>-8.4</v>
      </c>
      <c r="N54" s="332">
        <v>-23</v>
      </c>
    </row>
    <row r="55" spans="1:14">
      <c r="A55" s="248"/>
      <c r="B55" s="244"/>
      <c r="C55" s="244"/>
      <c r="D55" s="244"/>
      <c r="E55" s="244"/>
      <c r="F55" s="244"/>
      <c r="G55" s="310" t="s">
        <v>522</v>
      </c>
      <c r="H55" s="311"/>
      <c r="I55" s="319">
        <v>1140829</v>
      </c>
      <c r="J55" s="320">
        <v>81534</v>
      </c>
      <c r="K55" s="321">
        <v>57.6</v>
      </c>
      <c r="L55" s="322">
        <v>82748</v>
      </c>
      <c r="M55" s="323">
        <v>24.4</v>
      </c>
      <c r="N55" s="324">
        <v>33.200000000000003</v>
      </c>
    </row>
    <row r="56" spans="1:14">
      <c r="A56" s="248"/>
      <c r="B56" s="244"/>
      <c r="C56" s="244"/>
      <c r="D56" s="244"/>
      <c r="E56" s="244"/>
      <c r="F56" s="244"/>
      <c r="G56" s="325"/>
      <c r="H56" s="326" t="s">
        <v>520</v>
      </c>
      <c r="I56" s="327">
        <v>827140</v>
      </c>
      <c r="J56" s="328">
        <v>59115</v>
      </c>
      <c r="K56" s="329">
        <v>81.5</v>
      </c>
      <c r="L56" s="330">
        <v>44732</v>
      </c>
      <c r="M56" s="331">
        <v>22.5</v>
      </c>
      <c r="N56" s="332">
        <v>59</v>
      </c>
    </row>
    <row r="57" spans="1:14">
      <c r="A57" s="248"/>
      <c r="B57" s="244"/>
      <c r="C57" s="244"/>
      <c r="D57" s="244"/>
      <c r="E57" s="244"/>
      <c r="F57" s="244"/>
      <c r="G57" s="310" t="s">
        <v>523</v>
      </c>
      <c r="H57" s="311"/>
      <c r="I57" s="319">
        <v>1224631</v>
      </c>
      <c r="J57" s="320">
        <v>90113</v>
      </c>
      <c r="K57" s="321">
        <v>10.5</v>
      </c>
      <c r="L57" s="322">
        <v>91837</v>
      </c>
      <c r="M57" s="323">
        <v>11</v>
      </c>
      <c r="N57" s="324">
        <v>-0.5</v>
      </c>
    </row>
    <row r="58" spans="1:14">
      <c r="A58" s="248"/>
      <c r="B58" s="244"/>
      <c r="C58" s="244"/>
      <c r="D58" s="244"/>
      <c r="E58" s="244"/>
      <c r="F58" s="244"/>
      <c r="G58" s="325"/>
      <c r="H58" s="326" t="s">
        <v>520</v>
      </c>
      <c r="I58" s="327">
        <v>922077</v>
      </c>
      <c r="J58" s="328">
        <v>67850</v>
      </c>
      <c r="K58" s="329">
        <v>14.8</v>
      </c>
      <c r="L58" s="330">
        <v>54439</v>
      </c>
      <c r="M58" s="331">
        <v>21.7</v>
      </c>
      <c r="N58" s="332">
        <v>-6.9</v>
      </c>
    </row>
    <row r="59" spans="1:14">
      <c r="A59" s="248"/>
      <c r="B59" s="244"/>
      <c r="C59" s="244"/>
      <c r="D59" s="244"/>
      <c r="E59" s="244"/>
      <c r="F59" s="244"/>
      <c r="G59" s="310" t="s">
        <v>524</v>
      </c>
      <c r="H59" s="311"/>
      <c r="I59" s="319">
        <v>707617</v>
      </c>
      <c r="J59" s="320">
        <v>53795</v>
      </c>
      <c r="K59" s="321">
        <v>-40.299999999999997</v>
      </c>
      <c r="L59" s="322">
        <v>75972</v>
      </c>
      <c r="M59" s="323">
        <v>-17.3</v>
      </c>
      <c r="N59" s="324">
        <v>-23</v>
      </c>
    </row>
    <row r="60" spans="1:14">
      <c r="A60" s="248"/>
      <c r="B60" s="244"/>
      <c r="C60" s="244"/>
      <c r="D60" s="244"/>
      <c r="E60" s="244"/>
      <c r="F60" s="244"/>
      <c r="G60" s="325"/>
      <c r="H60" s="326" t="s">
        <v>520</v>
      </c>
      <c r="I60" s="333">
        <v>266842</v>
      </c>
      <c r="J60" s="328">
        <v>20286</v>
      </c>
      <c r="K60" s="329">
        <v>-70.099999999999994</v>
      </c>
      <c r="L60" s="330">
        <v>40712</v>
      </c>
      <c r="M60" s="331">
        <v>-25.2</v>
      </c>
      <c r="N60" s="332">
        <v>-44.9</v>
      </c>
    </row>
    <row r="61" spans="1:14">
      <c r="A61" s="248"/>
      <c r="B61" s="244"/>
      <c r="C61" s="244"/>
      <c r="D61" s="244"/>
      <c r="E61" s="244"/>
      <c r="F61" s="244"/>
      <c r="G61" s="310" t="s">
        <v>525</v>
      </c>
      <c r="H61" s="334"/>
      <c r="I61" s="335">
        <v>961509</v>
      </c>
      <c r="J61" s="336">
        <v>69108</v>
      </c>
      <c r="K61" s="337">
        <v>-0.2</v>
      </c>
      <c r="L61" s="338">
        <v>77590</v>
      </c>
      <c r="M61" s="339">
        <v>4.3</v>
      </c>
      <c r="N61" s="324">
        <v>-4.5</v>
      </c>
    </row>
    <row r="62" spans="1:14">
      <c r="A62" s="248"/>
      <c r="B62" s="244"/>
      <c r="C62" s="244"/>
      <c r="D62" s="244"/>
      <c r="E62" s="244"/>
      <c r="F62" s="244"/>
      <c r="G62" s="325"/>
      <c r="H62" s="326" t="s">
        <v>520</v>
      </c>
      <c r="I62" s="327">
        <v>634555</v>
      </c>
      <c r="J62" s="328">
        <v>45462</v>
      </c>
      <c r="K62" s="329">
        <v>-3.6</v>
      </c>
      <c r="L62" s="330">
        <v>43258</v>
      </c>
      <c r="M62" s="331">
        <v>7.1</v>
      </c>
      <c r="N62" s="332">
        <v>-10.7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18.5</v>
      </c>
      <c r="G47" s="12">
        <v>23.27</v>
      </c>
      <c r="H47" s="12">
        <v>23.24</v>
      </c>
      <c r="I47" s="12">
        <v>25.09</v>
      </c>
      <c r="J47" s="13">
        <v>25.35</v>
      </c>
    </row>
    <row r="48" spans="2:10" ht="57.75" customHeight="1">
      <c r="B48" s="14"/>
      <c r="C48" s="1171" t="s">
        <v>4</v>
      </c>
      <c r="D48" s="1171"/>
      <c r="E48" s="1172"/>
      <c r="F48" s="15">
        <v>14.75</v>
      </c>
      <c r="G48" s="16">
        <v>12.15</v>
      </c>
      <c r="H48" s="16">
        <v>13.96</v>
      </c>
      <c r="I48" s="16">
        <v>8.07</v>
      </c>
      <c r="J48" s="17">
        <v>14.13</v>
      </c>
    </row>
    <row r="49" spans="2:10" ht="57.75" customHeight="1" thickBot="1">
      <c r="B49" s="18"/>
      <c r="C49" s="1173" t="s">
        <v>5</v>
      </c>
      <c r="D49" s="1173"/>
      <c r="E49" s="1174"/>
      <c r="F49" s="19">
        <v>7.99</v>
      </c>
      <c r="G49" s="20">
        <v>6.22</v>
      </c>
      <c r="H49" s="20">
        <v>13.15</v>
      </c>
      <c r="I49" s="20">
        <v>11.7</v>
      </c>
      <c r="J49" s="21">
        <v>15.78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山梨県</cp:lastModifiedBy>
  <cp:lastPrinted>2017-05-18T00:53:11Z</cp:lastPrinted>
  <dcterms:created xsi:type="dcterms:W3CDTF">2017-01-25T02:52:40Z</dcterms:created>
  <dcterms:modified xsi:type="dcterms:W3CDTF">2017-05-18T00:54:16Z</dcterms:modified>
</cp:coreProperties>
</file>