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0.63.150.12\share\03財政課\01_財政担当\HP掲載\財政状況資料集\2025.10 公表分\"/>
    </mc:Choice>
  </mc:AlternateContent>
  <xr:revisionPtr revIDLastSave="0" documentId="13_ncr:1_{F05746AE-8BCC-4CEE-8600-FD893F3BEAC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C37" i="10"/>
  <c r="CO36" i="10"/>
  <c r="BW36" i="10"/>
  <c r="AM36" i="10"/>
  <c r="C36" i="10"/>
  <c r="CO35" i="10"/>
  <c r="BW35" i="10"/>
  <c r="AM35" i="10"/>
  <c r="C35" i="10"/>
  <c r="CO34" i="10"/>
  <c r="BW34" i="10"/>
  <c r="AM34" i="10"/>
  <c r="U34" i="10"/>
  <c r="U35" i="10" s="1"/>
  <c r="C34" i="10"/>
  <c r="U36" i="10" l="1"/>
  <c r="U37" i="10" s="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<sst xmlns="http://schemas.openxmlformats.org/spreadsheetml/2006/main" count="1083" uniqueCount="565">
  <si>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</si>
  <si>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</si>
  <si>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</si>
  <si>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</si>
  <si>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</si>
  <si>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</si>
  <si>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</si>
  <si>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</si>
  <si>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</si>
  <si>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</si>
  <si>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</si>
  <si>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</si>
  <si>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</si>
  <si>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</si>
  <si>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</si>
  <si>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</si>
  <si>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</si>
  <si>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</si>
  <si>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</si>
  <si>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</si>
  <si>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</si>
  <si>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</si>
  <si>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</si>
  <si>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</si>
  <si>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</si>
  <si>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</si>
  <si>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</si>
  <si>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</si>
  <si>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</si>
  <si>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</si>
  <si>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</si>
  <si>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</si>
  <si>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</si>
  <si>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</si>
  <si>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</si>
  <si>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</si>
  <si>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</si>
  <si>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</si>
  <si>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</si>
  <si>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</si>
  <si>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</si>
  <si>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</si>
  <si>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</si>
  <si>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</si>
  <si>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</si>
  <si>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</si>
  <si>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</si>
  <si>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</si>
  <si>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</si>
  <si>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</si>
  <si>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</si>
  <si>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</si>
  <si>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</si>
  <si>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</si>
  <si>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</si>
  <si>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</si>
  <si>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</si>
  <si>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</si>
  <si>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</si>
  <si>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</si>
  <si>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</si>
  <si>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</si>
  <si>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</si>
  <si>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</si>
  <si>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</si>
  <si>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</si>
  <si>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</si>
  <si>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</si>
  <si>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</si>
  <si>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</si>
  <si>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</si>
  <si>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</si>
  <si>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</si>
  <si>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</si>
  <si>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</si>
  <si>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</si>
  <si>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</si>
  <si>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</si>
  <si>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</si>
  <si>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</si>
  <si>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</si>
  <si>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</si>
  <si>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</si>
  <si>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</si>
  <si>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</si>
  <si>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</si>
  <si>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</si>
  <si>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</si>
  <si>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</si>
  <si>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</si>
  <si>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</si>
  <si>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</si>
  <si>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</si>
  <si>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</si>
  <si>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</si>
  <si>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</si>
  <si>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</si>
  <si>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</si>
  <si>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</si>
  <si>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</si>
  <si>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</si>
  <si>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</si>
  <si>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</si>
  <si>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</si>
  <si>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</si>
  <si>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</si>
  <si>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</si>
  <si>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</si>
  <si>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</si>
  <si>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</si>
  <si>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</si>
  <si>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</si>
  <si>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</si>
  <si>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</si>
  <si>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</si>
  <si>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</si>
  <si>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</si>
  <si>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</si>
  <si>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</si>
  <si>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</si>
  <si>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</si>
  <si>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</si>
  <si>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</si>
  <si>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</si>
  <si>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</si>
  <si>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</si>
  <si>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</si>
  <si>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</si>
  <si>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</si>
  <si>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</si>
  <si>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</si>
  <si>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</si>
  <si>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</si>
  <si>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</si>
  <si>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</si>
  <si>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</si>
  <si>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</si>
  <si>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</si>
  <si>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</si>
  <si>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</si>
  <si>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</si>
  <si>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</si>
  <si>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6"/>
  </si>
  <si>
    <t>うち日本人(％)</t>
    <phoneticPr fontId="5"/>
  </si>
  <si>
    <t>-3.5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</si>
  <si>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</si>
  <si>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</si>
  <si>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</si>
  <si>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</si>
  <si>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</si>
  <si>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</si>
  <si>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</si>
  <si>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</si>
  <si>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</si>
  <si>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</si>
  <si>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</si>
  <si>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</si>
  <si>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</si>
  <si>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</si>
  <si>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</si>
  <si>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</si>
  <si>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</si>
  <si>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</si>
  <si>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</si>
  <si>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</si>
  <si>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</si>
  <si>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</si>
  <si>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</si>
  <si>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</si>
  <si>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</si>
  <si>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</si>
  <si>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</si>
  <si>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</si>
  <si>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</si>
  <si>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</si>
  <si>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</si>
  <si>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</si>
  <si>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</si>
  <si>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</si>
  <si>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</si>
  <si>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</si>
  <si>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</si>
  <si>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</si>
  <si>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</si>
  <si>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</si>
  <si>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</si>
  <si>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</si>
  <si>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</si>
  <si>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</si>
  <si>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</si>
  <si>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</si>
  <si>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</si>
  <si>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</si>
  <si>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</si>
  <si>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</si>
  <si>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</si>
  <si>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</si>
  <si>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</si>
  <si>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</si>
  <si>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</si>
  <si>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</si>
  <si>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</si>
  <si>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</si>
  <si>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</si>
  <si>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山梨県身延町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</si>
  <si>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</si>
  <si>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</si>
  <si>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</si>
  <si>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</si>
  <si>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</si>
  <si>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</si>
  <si>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</si>
  <si>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</si>
  <si>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</si>
  <si>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</si>
  <si>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</si>
  <si>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</si>
  <si>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</si>
  <si>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</si>
  <si>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</si>
  <si>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</si>
  <si>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</si>
  <si>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</si>
  <si>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</si>
  <si>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</si>
  <si>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</si>
  <si>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</si>
  <si>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</si>
  <si>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</si>
  <si>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</si>
  <si>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</si>
  <si>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</si>
  <si>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</si>
  <si>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</si>
  <si>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</si>
  <si>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</si>
  <si>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</si>
  <si>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</si>
  <si>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</si>
  <si>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</si>
  <si>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</si>
  <si>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</si>
  <si>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</si>
  <si>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</si>
  <si>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</si>
  <si>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</si>
  <si>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</si>
  <si>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</si>
  <si>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</si>
  <si>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</si>
  <si>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</si>
  <si>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</si>
  <si>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</si>
  <si>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</si>
  <si>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</si>
  <si>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</si>
  <si>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</si>
  <si>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</si>
  <si>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</si>
  <si>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</si>
  <si>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</si>
  <si>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</si>
  <si>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</si>
  <si>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</si>
  <si>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</si>
  <si>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</si>
  <si>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</si>
  <si>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</si>
  <si>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</si>
  <si>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</si>
  <si>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</si>
  <si>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</si>
  <si>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</si>
  <si>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</si>
  <si>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</si>
  <si>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</si>
  <si>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</si>
  <si>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</si>
  <si>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</si>
  <si>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</si>
  <si>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</si>
  <si>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</si>
  <si>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</si>
  <si>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</si>
  <si>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</si>
  <si>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</si>
  <si>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</si>
  <si>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</si>
  <si>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</si>
  <si>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</si>
  <si>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</si>
  <si>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</si>
  <si>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</si>
  <si>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</si>
  <si>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</si>
  <si>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</si>
  <si>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</si>
  <si>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</si>
  <si>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</si>
  <si>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</si>
  <si>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</si>
  <si>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</si>
  <si>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</si>
  <si>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</si>
  <si>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</si>
  <si>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</si>
  <si>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</si>
  <si>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</si>
  <si>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</si>
  <si>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</si>
  <si>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</si>
  <si>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</si>
  <si>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</si>
  <si>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</si>
  <si>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</si>
  <si>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</si>
  <si>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</si>
  <si>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</si>
  <si>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</si>
  <si>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</si>
  <si>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</si>
  <si>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</si>
  <si>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</si>
  <si>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</si>
  <si>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</si>
  <si>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</si>
  <si>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</si>
  <si>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</si>
  <si>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</si>
  <si>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</si>
  <si>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</si>
  <si>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</si>
  <si>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</si>
  <si>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</si>
  <si>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</si>
  <si>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</si>
  <si>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</si>
  <si>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</si>
  <si>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</si>
  <si>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</si>
  <si>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</si>
  <si>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</si>
  <si>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</si>
  <si>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</si>
  <si>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</si>
  <si>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</si>
  <si>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</si>
  <si>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</si>
  <si>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</si>
  <si>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</si>
  <si>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</si>
  <si>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</si>
  <si>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</si>
  <si>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</si>
  <si>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</si>
  <si>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山梨県身延町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</si>
  <si>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</si>
  <si>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</si>
  <si>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</si>
  <si>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</si>
  <si>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</si>
  <si>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</si>
  <si>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</si>
  <si>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</si>
  <si>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</si>
  <si>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</si>
  <si>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</si>
  <si>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</si>
  <si>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</si>
  <si>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</si>
  <si>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</si>
  <si>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</si>
  <si>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</si>
  <si>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</si>
  <si>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</si>
  <si>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</si>
  <si>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</si>
  <si>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</si>
  <si>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</si>
  <si>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</si>
  <si>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</si>
  <si>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</si>
  <si>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</si>
  <si>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</si>
  <si>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</si>
  <si>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</si>
  <si>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</si>
  <si>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</si>
  <si>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</si>
  <si>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</si>
  <si>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</si>
  <si>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</si>
  <si>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</si>
  <si>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</si>
  <si>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</si>
  <si>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農業集落排水事業等特別会計</t>
    <phoneticPr fontId="5"/>
  </si>
  <si>
    <t>下水道事業特別会計</t>
    <phoneticPr fontId="5"/>
  </si>
  <si>
    <t>下部奥の湯温泉事業特別会計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</si>
  <si>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</si>
  <si>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</si>
  <si>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</si>
  <si>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</si>
  <si>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</si>
  <si>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</si>
  <si>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</si>
  <si>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</si>
  <si>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</si>
  <si>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</si>
  <si>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</si>
  <si>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</si>
  <si>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</si>
  <si>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</si>
  <si>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</si>
  <si>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</si>
  <si>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</si>
  <si>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</si>
  <si>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</si>
  <si>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</si>
  <si>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</si>
  <si>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</si>
  <si>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</si>
  <si>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</si>
  <si>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</si>
  <si>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</si>
  <si>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</si>
  <si>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</si>
  <si>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</si>
  <si>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</si>
  <si>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</si>
  <si>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</si>
  <si>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</si>
  <si>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</si>
  <si>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</si>
  <si>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</si>
  <si>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</si>
  <si>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</si>
  <si>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</si>
  <si>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</si>
  <si>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</si>
  <si>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</si>
  <si>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</si>
  <si>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</si>
  <si>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</si>
  <si>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</si>
  <si>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</si>
  <si>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</si>
  <si>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</si>
  <si>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</si>
  <si>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</si>
  <si>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</si>
  <si>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</si>
  <si>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</si>
  <si>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</si>
  <si>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</si>
  <si>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</si>
  <si>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</si>
  <si>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</si>
  <si>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</si>
  <si>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</si>
  <si>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</si>
  <si>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</si>
  <si>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</si>
  <si>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</si>
  <si>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</si>
  <si>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</si>
  <si>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</si>
  <si>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</si>
  <si>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</si>
  <si>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</si>
  <si>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</si>
  <si>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</si>
  <si>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</si>
  <si>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</si>
  <si>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</si>
  <si>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</si>
  <si>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</si>
  <si>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</si>
  <si>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</si>
  <si>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</si>
  <si>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</si>
  <si>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</si>
  <si>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</si>
  <si>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</si>
  <si>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</si>
  <si>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</si>
  <si>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</si>
  <si>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</si>
  <si>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</si>
  <si>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</si>
  <si>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</si>
  <si>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</si>
  <si>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</si>
  <si>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</si>
  <si>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</si>
  <si>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</si>
  <si>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</si>
  <si>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</si>
  <si>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</si>
  <si>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</si>
  <si>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</si>
  <si>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</si>
  <si>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</si>
  <si>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</si>
  <si>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</si>
  <si>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</si>
  <si>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</si>
  <si>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</si>
  <si>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</si>
  <si>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</si>
  <si>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</si>
  <si>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</si>
  <si>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</si>
  <si>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</si>
  <si>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</si>
  <si>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</si>
  <si>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</si>
  <si>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</si>
  <si>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</si>
  <si>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</si>
  <si>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</si>
  <si>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</si>
  <si>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</si>
  <si>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</si>
  <si>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</si>
  <si>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</si>
  <si>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</si>
  <si>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</si>
  <si>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</si>
  <si>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</si>
  <si>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</si>
  <si>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</si>
  <si>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</si>
  <si>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</si>
  <si>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2.01</t>
  </si>
  <si>
    <t>一般会計</t>
  </si>
  <si>
    <t>介護保険特別会計</t>
  </si>
  <si>
    <t>国民健康保険特別会計</t>
  </si>
  <si>
    <t>下水道事業特別会計</t>
  </si>
  <si>
    <t>簡易水道事業特別会計</t>
  </si>
  <si>
    <t>農業集落排水事業等特別会計</t>
  </si>
  <si>
    <t>後期高齢者医療特別会計</t>
  </si>
  <si>
    <t>下部奥の湯温泉事業特別会計</t>
  </si>
  <si>
    <t>その他会計（赤字）</t>
  </si>
  <si>
    <t>その他会計（黒字）</t>
  </si>
  <si>
    <t>R01</t>
    <phoneticPr fontId="5"/>
  </si>
  <si>
    <t>R02</t>
    <phoneticPr fontId="5"/>
  </si>
  <si>
    <t>R03</t>
    <phoneticPr fontId="5"/>
  </si>
  <si>
    <t>R04</t>
    <phoneticPr fontId="5"/>
  </si>
  <si>
    <t>R05</t>
    <phoneticPr fontId="5"/>
  </si>
  <si>
    <t>公共施設整備基金</t>
    <rPh sb="0" eb="4">
      <t>コウキョウシセツ</t>
    </rPh>
    <rPh sb="4" eb="8">
      <t>セイビキキン</t>
    </rPh>
    <phoneticPr fontId="5"/>
  </si>
  <si>
    <t>まちづくり振興基金</t>
    <rPh sb="5" eb="9">
      <t>シンコウキキン</t>
    </rPh>
    <phoneticPr fontId="2"/>
  </si>
  <si>
    <t>地域福祉基金</t>
    <rPh sb="0" eb="2">
      <t>チイキ</t>
    </rPh>
    <rPh sb="2" eb="4">
      <t>フクシ</t>
    </rPh>
    <rPh sb="4" eb="6">
      <t>キキン</t>
    </rPh>
    <phoneticPr fontId="2"/>
  </si>
  <si>
    <t>教育施設整備基金</t>
    <rPh sb="0" eb="4">
      <t>キョウイクシセツ</t>
    </rPh>
    <rPh sb="4" eb="8">
      <t>セイビキキン</t>
    </rPh>
    <phoneticPr fontId="2"/>
  </si>
  <si>
    <t>子ども・子育て基金</t>
    <rPh sb="0" eb="1">
      <t>コ</t>
    </rPh>
    <rPh sb="4" eb="6">
      <t>コソダ</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</si>
  <si>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</si>
  <si>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</si>
  <si>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</si>
  <si>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</si>
  <si>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</si>
  <si>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</si>
  <si>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</si>
  <si>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</si>
  <si>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</si>
  <si>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町の将来負担比率は、充当可能財源が将来負担額を上回っており、地方債などの負担が将来財政を圧迫する可能性が低いため、比率が計上されない良好な状態を保っている。一方で、有形固定資産減価償却率は類似団体よりも非常に高い水準となっている。今後、老朽化した施設の維持管理等による財政負担の増加が見込まれるため、計画的な施設管理を進めるとともに、財政運営を慎重に行っていく必要がある。</t>
    <phoneticPr fontId="5"/>
  </si>
  <si>
    <t>　本町の将来負担比率及び実質公債比率は、共に類似団体平均を大きく下回り、非常に健全な状態を保っている。これは、事業の精査による経費削減や、計画的な地方債の繰上償還を進めてきた結果である。
　一方で、新中学校建設事業等の大型事業のために、令和4年度及び令和5年度に旧合併特例事業債を計31億円借り入れており、今後、償還開始により実質公債比率が上昇していくことが想定されるため、これまで以上に公債費の適正化に取り組んで行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</si>
</sst>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4A0F-4E0E-894E-ADE6374FCA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83632</c:v>
                </c:pt>
                <c:pt idx="1">
                  <c:v>113082</c:v>
                </c:pt>
                <c:pt idx="2">
                  <c:v>135432</c:v>
                </c:pt>
                <c:pt idx="3">
                  <c:v>168646</c:v>
                </c:pt>
                <c:pt idx="4">
                  <c:v>476871</c:v>
                </c:pt>
              </c:numCache>
            </c:numRef>
          </c:val>
          <c:smooth val="0"/>
          <c:extLst>
            <c:ext xmlns:c16="http://schemas.microsoft.com/office/drawing/2014/chart" uri="{C3380CC4-5D6E-409C-BE32-E72D297353CC}">
              <c16:uniqueId val="{00000001-4A0F-4E0E-894E-ADE6374FCA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14.22</c:v>
                </c:pt>
                <c:pt idx="1">
                  <c:v>12.98</c:v>
                </c:pt>
                <c:pt idx="2">
                  <c:v>15.57</c:v>
                </c:pt>
                <c:pt idx="3">
                  <c:v>12.76</c:v>
                </c:pt>
                <c:pt idx="4">
                  <c:v>13.63</c:v>
                </c:pt>
              </c:numCache>
            </c:numRef>
          </c:val>
          <c:extLst>
            <c:ext xmlns:c16="http://schemas.microsoft.com/office/drawing/2014/chart" uri="{C3380CC4-5D6E-409C-BE32-E72D297353CC}">
              <c16:uniqueId val="{00000000-393F-4A4E-896B-B64E19753A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25.8</c:v>
                </c:pt>
                <c:pt idx="1">
                  <c:v>24.55</c:v>
                </c:pt>
                <c:pt idx="2">
                  <c:v>22.47</c:v>
                </c:pt>
                <c:pt idx="3">
                  <c:v>23.24</c:v>
                </c:pt>
                <c:pt idx="4">
                  <c:v>21.47</c:v>
                </c:pt>
              </c:numCache>
            </c:numRef>
          </c:val>
          <c:extLst>
            <c:ext xmlns:c16="http://schemas.microsoft.com/office/drawing/2014/chart" uri="{C3380CC4-5D6E-409C-BE32-E72D297353CC}">
              <c16:uniqueId val="{00000001-393F-4A4E-896B-B64E19753A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-2.0099999999999998</c:v>
                </c:pt>
                <c:pt idx="1">
                  <c:v>3.18</c:v>
                </c:pt>
                <c:pt idx="2">
                  <c:v>1.91</c:v>
                </c:pt>
                <c:pt idx="3">
                  <c:v>2.58</c:v>
                </c:pt>
                <c:pt idx="4">
                  <c:v>8.19</c:v>
                </c:pt>
              </c:numCache>
            </c:numRef>
          </c:val>
          <c:smooth val="0"/>
          <c:extLst>
            <c:ext xmlns:c16="http://schemas.microsoft.com/office/drawing/2014/chart" uri="{C3380CC4-5D6E-409C-BE32-E72D297353CC}">
              <c16:uniqueId val="{00000002-393F-4A4E-896B-B64E19753A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283-4A81-8271-5E3BBD3155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83-4A81-8271-5E3BBD3155C3}"/>
            </c:ext>
          </c:extLst>
        </c:ser>
        <c:ser>
          <c:idx val="2"/>
          <c:order val="2"/>
          <c:tx>
            <c:strRef>
              <c:f>データシート!$A$29</c:f>
              <c:strCache>
                <c:ptCount val="1"/>
                <c:pt idx="0">
                  <c:v>下部奥の湯温泉事業特別会計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283-4A81-8271-5E3BBD3155C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5283-4A81-8271-5E3BBD3155C3}"/>
            </c:ext>
          </c:extLst>
        </c:ser>
        <c:ser>
          <c:idx val="4"/>
          <c:order val="4"/>
          <c:tx>
            <c:strRef>
              <c:f>データシート!$A$31</c:f>
              <c:strCache>
                <c:ptCount val="1"/>
                <c:pt idx="0">
                  <c:v>農業集落排水事業等特別会計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4-5283-4A81-8271-5E3BBD3155C3}"/>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0.19</c:v>
                </c:pt>
                <c:pt idx="8">
                  <c:v>#N/A</c:v>
                </c:pt>
                <c:pt idx="9">
                  <c:v>0.11</c:v>
                </c:pt>
              </c:numCache>
            </c:numRef>
          </c:val>
          <c:extLst>
            <c:ext xmlns:c16="http://schemas.microsoft.com/office/drawing/2014/chart" uri="{C3380CC4-5D6E-409C-BE32-E72D297353CC}">
              <c16:uniqueId val="{00000005-5283-4A81-8271-5E3BBD3155C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0.04</c:v>
                </c:pt>
                <c:pt idx="4">
                  <c:v>#N/A</c:v>
                </c:pt>
                <c:pt idx="5">
                  <c:v>0</c:v>
                </c:pt>
                <c:pt idx="6">
                  <c:v>#N/A</c:v>
                </c:pt>
                <c:pt idx="7">
                  <c:v>0</c:v>
                </c:pt>
                <c:pt idx="8">
                  <c:v>#N/A</c:v>
                </c:pt>
                <c:pt idx="9">
                  <c:v>0.26</c:v>
                </c:pt>
              </c:numCache>
            </c:numRef>
          </c:val>
          <c:extLst>
            <c:ext xmlns:c16="http://schemas.microsoft.com/office/drawing/2014/chart" uri="{C3380CC4-5D6E-409C-BE32-E72D297353CC}">
              <c16:uniqueId val="{00000006-5283-4A81-8271-5E3BBD3155C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0.64</c:v>
                </c:pt>
                <c:pt idx="2">
                  <c:v>#N/A</c:v>
                </c:pt>
                <c:pt idx="3">
                  <c:v>0.57999999999999996</c:v>
                </c:pt>
                <c:pt idx="4">
                  <c:v>#N/A</c:v>
                </c:pt>
                <c:pt idx="5">
                  <c:v>0.54</c:v>
                </c:pt>
                <c:pt idx="6">
                  <c:v>#N/A</c:v>
                </c:pt>
                <c:pt idx="7">
                  <c:v>0.66</c:v>
                </c:pt>
                <c:pt idx="8">
                  <c:v>#N/A</c:v>
                </c:pt>
                <c:pt idx="9">
                  <c:v>0.51</c:v>
                </c:pt>
              </c:numCache>
            </c:numRef>
          </c:val>
          <c:extLst>
            <c:ext xmlns:c16="http://schemas.microsoft.com/office/drawing/2014/chart" uri="{C3380CC4-5D6E-409C-BE32-E72D297353CC}">
              <c16:uniqueId val="{00000007-5283-4A81-8271-5E3BBD3155C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2.16</c:v>
                </c:pt>
                <c:pt idx="2">
                  <c:v>#N/A</c:v>
                </c:pt>
                <c:pt idx="3">
                  <c:v>1.81</c:v>
                </c:pt>
                <c:pt idx="4">
                  <c:v>#N/A</c:v>
                </c:pt>
                <c:pt idx="5">
                  <c:v>2.92</c:v>
                </c:pt>
                <c:pt idx="6">
                  <c:v>#N/A</c:v>
                </c:pt>
                <c:pt idx="7">
                  <c:v>3.41</c:v>
                </c:pt>
                <c:pt idx="8">
                  <c:v>#N/A</c:v>
                </c:pt>
                <c:pt idx="9">
                  <c:v>3.42</c:v>
                </c:pt>
              </c:numCache>
            </c:numRef>
          </c:val>
          <c:extLst>
            <c:ext xmlns:c16="http://schemas.microsoft.com/office/drawing/2014/chart" uri="{C3380CC4-5D6E-409C-BE32-E72D297353CC}">
              <c16:uniqueId val="{00000008-5283-4A81-8271-5E3BBD3155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14.22</c:v>
                </c:pt>
                <c:pt idx="2">
                  <c:v>#N/A</c:v>
                </c:pt>
                <c:pt idx="3">
                  <c:v>12.97</c:v>
                </c:pt>
                <c:pt idx="4">
                  <c:v>#N/A</c:v>
                </c:pt>
                <c:pt idx="5">
                  <c:v>15.57</c:v>
                </c:pt>
                <c:pt idx="6">
                  <c:v>#N/A</c:v>
                </c:pt>
                <c:pt idx="7">
                  <c:v>12.75</c:v>
                </c:pt>
                <c:pt idx="8">
                  <c:v>#N/A</c:v>
                </c:pt>
                <c:pt idx="9">
                  <c:v>13.62</c:v>
                </c:pt>
              </c:numCache>
            </c:numRef>
          </c:val>
          <c:extLst>
            <c:ext xmlns:c16="http://schemas.microsoft.com/office/drawing/2014/chart" uri="{C3380CC4-5D6E-409C-BE32-E72D297353CC}">
              <c16:uniqueId val="{00000009-5283-4A81-8271-5E3BBD3155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1043</c:v>
                </c:pt>
                <c:pt idx="5">
                  <c:v>1017</c:v>
                </c:pt>
                <c:pt idx="8">
                  <c:v>1040</c:v>
                </c:pt>
                <c:pt idx="11">
                  <c:v>1046</c:v>
                </c:pt>
                <c:pt idx="14">
                  <c:v>1076</c:v>
                </c:pt>
              </c:numCache>
            </c:numRef>
          </c:val>
          <c:extLst>
            <c:ext xmlns:c16="http://schemas.microsoft.com/office/drawing/2014/chart" uri="{C3380CC4-5D6E-409C-BE32-E72D297353CC}">
              <c16:uniqueId val="{00000000-9838-433A-858A-D67DF17C1A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38-433A-858A-D67DF17C1A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38-433A-858A-D67DF17C1A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c:v>
                </c:pt>
                <c:pt idx="3">
                  <c:v>37</c:v>
                </c:pt>
                <c:pt idx="6">
                  <c:v>33</c:v>
                </c:pt>
                <c:pt idx="9">
                  <c:v>34</c:v>
                </c:pt>
                <c:pt idx="12">
                  <c:v>30</c:v>
                </c:pt>
              </c:numCache>
            </c:numRef>
          </c:val>
          <c:extLst>
            <c:ext xmlns:c16="http://schemas.microsoft.com/office/drawing/2014/chart" uri="{C3380CC4-5D6E-409C-BE32-E72D297353CC}">
              <c16:uniqueId val="{00000003-9838-433A-858A-D67DF17C1A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490</c:v>
                </c:pt>
                <c:pt idx="3">
                  <c:v>436</c:v>
                </c:pt>
                <c:pt idx="6">
                  <c:v>415</c:v>
                </c:pt>
                <c:pt idx="9">
                  <c:v>415</c:v>
                </c:pt>
                <c:pt idx="12">
                  <c:v>383</c:v>
                </c:pt>
              </c:numCache>
            </c:numRef>
          </c:val>
          <c:extLst>
            <c:ext xmlns:c16="http://schemas.microsoft.com/office/drawing/2014/chart" uri="{C3380CC4-5D6E-409C-BE32-E72D297353CC}">
              <c16:uniqueId val="{00000004-9838-433A-858A-D67DF17C1A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38-433A-858A-D67DF17C1A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38-433A-858A-D67DF17C1A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404</c:v>
                </c:pt>
                <c:pt idx="3">
                  <c:v>417</c:v>
                </c:pt>
                <c:pt idx="6">
                  <c:v>511</c:v>
                </c:pt>
                <c:pt idx="9">
                  <c:v>527</c:v>
                </c:pt>
                <c:pt idx="12">
                  <c:v>715</c:v>
                </c:pt>
              </c:numCache>
            </c:numRef>
          </c:val>
          <c:extLst>
            <c:ext xmlns:c16="http://schemas.microsoft.com/office/drawing/2014/chart" uri="{C3380CC4-5D6E-409C-BE32-E72D297353CC}">
              <c16:uniqueId val="{00000007-9838-433A-858A-D67DF17C1A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-115</c:v>
                </c:pt>
                <c:pt idx="2">
                  <c:v>#N/A</c:v>
                </c:pt>
                <c:pt idx="3">
                  <c:v>#N/A</c:v>
                </c:pt>
                <c:pt idx="4">
                  <c:v>-127</c:v>
                </c:pt>
                <c:pt idx="5">
                  <c:v>#N/A</c:v>
                </c:pt>
                <c:pt idx="6">
                  <c:v>#N/A</c:v>
                </c:pt>
                <c:pt idx="7">
                  <c:v>-81</c:v>
                </c:pt>
                <c:pt idx="8">
                  <c:v>#N/A</c:v>
                </c:pt>
                <c:pt idx="9">
                  <c:v>#N/A</c:v>
                </c:pt>
                <c:pt idx="10">
                  <c:v>-70</c:v>
                </c:pt>
                <c:pt idx="11">
                  <c:v>#N/A</c:v>
                </c:pt>
                <c:pt idx="12">
                  <c:v>#N/A</c:v>
                </c:pt>
                <c:pt idx="13">
                  <c:v>52</c:v>
                </c:pt>
                <c:pt idx="14">
                  <c:v>#N/A</c:v>
                </c:pt>
              </c:numCache>
            </c:numRef>
          </c:val>
          <c:smooth val="0"/>
          <c:extLst>
            <c:ext xmlns:c16="http://schemas.microsoft.com/office/drawing/2014/chart" uri="{C3380CC4-5D6E-409C-BE32-E72D297353CC}">
              <c16:uniqueId val="{00000008-9838-433A-858A-D67DF17C1A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9936</c:v>
                </c:pt>
                <c:pt idx="5">
                  <c:v>9794</c:v>
                </c:pt>
                <c:pt idx="8">
                  <c:v>9450</c:v>
                </c:pt>
                <c:pt idx="11">
                  <c:v>9290</c:v>
                </c:pt>
                <c:pt idx="14">
                  <c:v>11112</c:v>
                </c:pt>
              </c:numCache>
            </c:numRef>
          </c:val>
          <c:extLst>
            <c:ext xmlns:c16="http://schemas.microsoft.com/office/drawing/2014/chart" uri="{C3380CC4-5D6E-409C-BE32-E72D297353CC}">
              <c16:uniqueId val="{00000000-2784-4150-882B-DA7127C18C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133</c:v>
                </c:pt>
                <c:pt idx="5">
                  <c:v>128</c:v>
                </c:pt>
                <c:pt idx="8">
                  <c:v>80</c:v>
                </c:pt>
                <c:pt idx="11">
                  <c:v>46</c:v>
                </c:pt>
                <c:pt idx="14">
                  <c:v>5</c:v>
                </c:pt>
              </c:numCache>
            </c:numRef>
          </c:val>
          <c:extLst>
            <c:ext xmlns:c16="http://schemas.microsoft.com/office/drawing/2014/chart" uri="{C3380CC4-5D6E-409C-BE32-E72D297353CC}">
              <c16:uniqueId val="{00000001-2784-4150-882B-DA7127C18C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6685</c:v>
                </c:pt>
                <c:pt idx="5">
                  <c:v>6654</c:v>
                </c:pt>
                <c:pt idx="8">
                  <c:v>6921</c:v>
                </c:pt>
                <c:pt idx="11">
                  <c:v>7017</c:v>
                </c:pt>
                <c:pt idx="14">
                  <c:v>6364</c:v>
                </c:pt>
              </c:numCache>
            </c:numRef>
          </c:val>
          <c:extLst>
            <c:ext xmlns:c16="http://schemas.microsoft.com/office/drawing/2014/chart" uri="{C3380CC4-5D6E-409C-BE32-E72D297353CC}">
              <c16:uniqueId val="{00000002-2784-4150-882B-DA7127C18C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84-4150-882B-DA7127C18C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84-4150-882B-DA7127C18C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84-4150-882B-DA7127C18C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2621</c:v>
                </c:pt>
                <c:pt idx="3">
                  <c:v>2505</c:v>
                </c:pt>
                <c:pt idx="6">
                  <c:v>2526</c:v>
                </c:pt>
                <c:pt idx="9">
                  <c:v>2462</c:v>
                </c:pt>
                <c:pt idx="12">
                  <c:v>2381</c:v>
                </c:pt>
              </c:numCache>
            </c:numRef>
          </c:val>
          <c:extLst>
            <c:ext xmlns:c16="http://schemas.microsoft.com/office/drawing/2014/chart" uri="{C3380CC4-5D6E-409C-BE32-E72D297353CC}">
              <c16:uniqueId val="{00000006-2784-4150-882B-DA7127C18C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385</c:v>
                </c:pt>
                <c:pt idx="3">
                  <c:v>357</c:v>
                </c:pt>
                <c:pt idx="6">
                  <c:v>299</c:v>
                </c:pt>
                <c:pt idx="9">
                  <c:v>325</c:v>
                </c:pt>
                <c:pt idx="12">
                  <c:v>297</c:v>
                </c:pt>
              </c:numCache>
            </c:numRef>
          </c:val>
          <c:extLst>
            <c:ext xmlns:c16="http://schemas.microsoft.com/office/drawing/2014/chart" uri="{C3380CC4-5D6E-409C-BE32-E72D297353CC}">
              <c16:uniqueId val="{00000007-2784-4150-882B-DA7127C18C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4383</c:v>
                </c:pt>
                <c:pt idx="3">
                  <c:v>4037</c:v>
                </c:pt>
                <c:pt idx="6">
                  <c:v>3680</c:v>
                </c:pt>
                <c:pt idx="9">
                  <c:v>3270</c:v>
                </c:pt>
                <c:pt idx="12">
                  <c:v>3226</c:v>
                </c:pt>
              </c:numCache>
            </c:numRef>
          </c:val>
          <c:extLst>
            <c:ext xmlns:c16="http://schemas.microsoft.com/office/drawing/2014/chart" uri="{C3380CC4-5D6E-409C-BE32-E72D297353CC}">
              <c16:uniqueId val="{00000008-2784-4150-882B-DA7127C18C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c:v>
                </c:pt>
                <c:pt idx="3">
                  <c:v>1301</c:v>
                </c:pt>
                <c:pt idx="6">
                  <c:v>1335</c:v>
                </c:pt>
                <c:pt idx="9">
                  <c:v>301</c:v>
                </c:pt>
                <c:pt idx="12">
                  <c:v>281</c:v>
                </c:pt>
              </c:numCache>
            </c:numRef>
          </c:val>
          <c:extLst>
            <c:ext xmlns:c16="http://schemas.microsoft.com/office/drawing/2014/chart" uri="{C3380CC4-5D6E-409C-BE32-E72D297353CC}">
              <c16:uniqueId val="{00000009-2784-4150-882B-DA7127C18C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5581</c:v>
                </c:pt>
                <c:pt idx="3">
                  <c:v>5687</c:v>
                </c:pt>
                <c:pt idx="6">
                  <c:v>6068</c:v>
                </c:pt>
                <c:pt idx="9">
                  <c:v>6372</c:v>
                </c:pt>
                <c:pt idx="12">
                  <c:v>7888</c:v>
                </c:pt>
              </c:numCache>
            </c:numRef>
          </c:val>
          <c:extLst>
            <c:ext xmlns:c16="http://schemas.microsoft.com/office/drawing/2014/chart" uri="{C3380CC4-5D6E-409C-BE32-E72D297353CC}">
              <c16:uniqueId val="{0000000A-2784-4150-882B-DA7127C18C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84-4150-882B-DA7127C18C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1378</c:v>
                </c:pt>
                <c:pt idx="1">
                  <c:v>1378</c:v>
                </c:pt>
                <c:pt idx="2">
                  <c:v>1279</c:v>
                </c:pt>
              </c:numCache>
            </c:numRef>
          </c:val>
          <c:extLst>
            <c:ext xmlns:c16="http://schemas.microsoft.com/office/drawing/2014/chart" uri="{C3380CC4-5D6E-409C-BE32-E72D297353CC}">
              <c16:uniqueId val="{00000000-990D-4A17-8381-45D3423BF0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1017</c:v>
                </c:pt>
                <c:pt idx="1">
                  <c:v>667</c:v>
                </c:pt>
                <c:pt idx="2">
                  <c:v>398</c:v>
                </c:pt>
              </c:numCache>
            </c:numRef>
          </c:val>
          <c:extLst>
            <c:ext xmlns:c16="http://schemas.microsoft.com/office/drawing/2014/chart" uri="{C3380CC4-5D6E-409C-BE32-E72D297353CC}">
              <c16:uniqueId val="{00000001-990D-4A17-8381-45D3423BF0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5684</c:v>
                </c:pt>
                <c:pt idx="1">
                  <c:v>6066</c:v>
                </c:pt>
                <c:pt idx="2">
                  <c:v>5701</c:v>
                </c:pt>
              </c:numCache>
            </c:numRef>
          </c:val>
          <c:extLst>
            <c:ext xmlns:c16="http://schemas.microsoft.com/office/drawing/2014/chart" uri="{C3380CC4-5D6E-409C-BE32-E72D297353CC}">
              <c16:uniqueId val="{00000002-990D-4A17-8381-45D3423BF0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{122F8C40-D795-42CE-AA80-663E7EAF4C2B}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165-4F88-9077-318D835EE2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{789FB278-C9DC-49E1-BDB8-6FEFA689FE60}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65-4F88-9077-318D835EE2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{9E2293A8-DD59-4D42-881E-96D86734F186}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65-4F88-9077-318D835EE2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{CE794033-C577-45D7-8112-359C81E45F64}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65-4F88-9077-318D835EE2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{2F9503B4-9735-4E85-9733-4281729E1ADD}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65-4F88-9077-318D835EE2A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{B0C3DD22-D1B8-43FB-97B3-05FED156E2EB}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165-4F88-9077-318D835EE2A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{A64C5E78-A942-4560-8237-8FEB57B8E2B6}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165-4F88-9077-318D835EE2A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{58DF4266-1AD1-40CD-9FDD-285D8910DCBE}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165-4F88-9077-318D835EE2A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{8E1C2458-DD24-4265-AD72-6105F8540319}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165-4F88-9077-318D835EE2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84.4</c:v>
                </c:pt>
                <c:pt idx="8">
                  <c:v>84.8</c:v>
                </c:pt>
                <c:pt idx="16">
                  <c:v>85</c:v>
                </c:pt>
                <c:pt idx="24">
                  <c:v>85.5</c:v>
                </c:pt>
                <c:pt idx="32">
                  <c:v>82.3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165-4F88-9077-318D835EE2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{52FEA164-AEE7-4E34-88BE-ED4DEA8C3361}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165-4F88-9077-318D835EE2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{58CAE931-B58B-49D1-8DC1-8899E10D7650}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65-4F88-9077-318D835EE2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{CB08C3EE-03B4-4A4C-A6C0-5E0E5559E28B}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65-4F88-9077-318D835EE2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{D7BA44A1-740E-4E1F-A2AA-2F8CE3E04032}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65-4F88-9077-318D835EE2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{2470682F-7275-40DD-8A0F-AF15F599CC01}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65-4F88-9077-318D835EE2A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{CBDC46E6-04EB-4634-BD16-2EC319E0E0D7}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165-4F88-9077-318D835EE2A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{F253ED0B-2D02-4FEA-875A-B8844F2069B9}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165-4F88-9077-318D835EE2A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{D921335E-E2E2-41F0-A742-113E6DDC0F78}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165-4F88-9077-318D835EE2A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{9AC1463B-BDC7-4FFA-AEB7-6A5CEF6896C0}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165-4F88-9077-318D835EE2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5165-4F88-9077-318D835EE2A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{701DE96A-EE02-44D5-85E0-76F90478B2E3}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3FD-4990-B447-05D11B24FC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{63D7119B-097A-478F-8393-88789A5C4380}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FD-4990-B447-05D11B24FC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{CDCA2DBD-D718-4429-B34F-B8C157F3941F}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FD-4990-B447-05D11B24FC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{2CE8DCC8-FF71-4E7E-A179-7F0D9F83944F}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FD-4990-B447-05D11B24FC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{E102DAFD-6A6C-462A-9AE1-808D1B0F51C1}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FD-4990-B447-05D11B24FCA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{6F57ACD4-2D33-4177-9E9C-86D8E8E558E3}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3FD-4990-B447-05D11B24FCA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{7CEB4E83-B65A-4148-9212-97ADF6B330DE}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3FD-4990-B447-05D11B24FCA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{211EC02B-C600-4663-8843-FB26E54C7B7D}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3FD-4990-B447-05D11B24FCA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{0CFE2F23-C0B3-492F-A33D-C65F65AF99A1}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3FD-4990-B447-05D11B24FC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-2.4</c:v>
                </c:pt>
                <c:pt idx="16">
                  <c:v>-2.2000000000000002</c:v>
                </c:pt>
                <c:pt idx="24">
                  <c:v>-1.8</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3FD-4990-B447-05D11B24FC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{C7D69550-95C5-44D1-8569-FCF5513515C9}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3FD-4990-B447-05D11B24FC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{A0A8C91F-5FFD-47B1-AFFB-5CA5FB0140B6}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FD-4990-B447-05D11B24FC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{DCBBB999-9D57-4D0D-9796-7A348E3F0FB7}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FD-4990-B447-05D11B24FC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{6047F341-80C1-4B1A-8A65-0DC6E6EFCAF0}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FD-4990-B447-05D11B24FC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{2AA579F1-F401-469C-B91A-2BAEC3E2E7D7}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FD-4990-B447-05D11B24FCA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{12A5F267-88D7-450F-BADF-E41615906C58}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3FD-4990-B447-05D11B24FCA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{3BBD3EA8-62EA-4E20-91D5-BF1D468D0706}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3FD-4990-B447-05D11B24FCA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{E835F331-1F12-42A0-B079-FCD4C2CECB85}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3FD-4990-B447-05D11B24FCA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{A8EB44AA-B6A7-4DB4-819D-F9911CCE580E}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3FD-4990-B447-05D11B24FC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F3FD-4990-B447-05D11B24FCA6}"/>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となる元利償還金の額は、新規の地方債の発行の抑制や、これまで続けてきた繰上償還や高利率の地方債の借換え等により減少傾向で推移してきたが、借入額が大きかった年度の据置期間が終わったこと等により、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年度から増加に転じている。</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特に令和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年度については、令和元年度発行の旧合併特例事業債（据置期間</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年）及び令和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年度発行の</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旧合併特例事業</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債（据置期間なし）の償還（約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百万円）が始まったことにより大幅に増加しており、今後も元利償還金は高止まりすることが予想される。</a:t>
          </a:r>
          <a:endParaRPr lang="ja-JP" altLang="ja-JP" sz="1000">
            <a:effectLst/>
            <a:latin typeface="ＭＳ ゴシック" panose="020B0609070205080204" pitchFamily="49" charset="-128"/>
            <a:ea typeface="ＭＳ ゴシック" panose="020B0609070205080204" pitchFamily="49" charset="-128"/>
          </a:endParaRPr>
        </a:p>
        <a:p>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は、合併後も引き続き事業を展開してきた簡易水道、下水道事業への公債費償還分に加え、施設更新等により今後は増加することが予想されることから、適正な債務管理に努めていきたい。</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また、一部事務組合として飯富病院、峡南衛生組合、峡南広域行政組合の構成下にあり、施設の整備、更新など将来的な負担増加要素も懸念されることから、弾力性を保ちつつ対応することが重要と考え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財政状況を勘案する中で、定期的に繰上償還を実施しているため、満期一括償還地方債の借り入れは行っていない。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将来負担比率の分子の中で大きな割合を占める地方債の現在高は、地方債の発行抑制、継続的な繰上償還や高利率な地方債の借換え等により大幅な増加を抑えていたが、大型事業の実施により、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大きく増加している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また、大型事業の実施に伴う地方債の借入及び基金の充当により、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充当可能財源等である基準財政需要額算入見込額は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増加となり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、充当可能基金は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将来負担比率は算出されない良好な状態が続いている。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しかしながら、公営企業債等への繰出金については、合併以降も引き続き事業を展開してきた簡易水道事業、下水道事業の公債費の増加が見込まれるため、今後は上昇に転じることが予想される。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将来にわたる負担軽減のため、必要な財政機能をフルに活用しつつ財政規律の徹底と必要な施策への予算配分の重点化など財政健全化に向けた取組みを継続していく。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百万円を積み立てた一方で、財源補てんのための財政調整基金の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）、繰上償還に伴う減債基金の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百万円積み立て）、新中学校建設事業及び給食センター建設事業等の実施による教育施設整備基金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百万円積み立て）やまちづくり関連ソフト事業の実施に伴うまちづくり振興基金の取崩し（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百万円）等により、基金全体としては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733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来年度は「旧中学校解体事業」に「教育施設整備基金」を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百万円程度活用予定である。また、合併特例事業として積み立てた「まちづくり振興基金」については、起債の償還が終了した部分については積極的に各種事業に活用していく。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併せて合併前から引き継がれた基金の処分などを進め、財源の有効活用に向けた取組みを進める。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年度に旧合併特例事業債の発行期限を迎えることから、ある程度の規模の事業実施にあたっては基金の活用が不可欠となり、今後も基金残高は減少傾向が見込まれる。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・まちづくり振興基金：町民の連携強化と地域振興を図るための事業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・地域福祉基金：福祉活動を活発化するための事業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・子ども・子育て基金：子どもたちが健やかに成長し、子育て世帯が安心して子育てができる環境づくり</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・公共施設整備基金：今後の大型事業を見越して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350,308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・教育施設整備基金：新中学校建設事業及び給食センター建設事業等の実施により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628,618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千円の取り崩しをしたことによる減少。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・まちづくり振興基金：しだれ桜の里整備事業等まちづくりに係るソフト事業のため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79,888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千円の取り崩しをしたことによる減少。</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人口減少に伴う税収減や経常経費の増高により財源不足が深刻になりつつある現状を踏まえ、今後予想される公共施設更新など様々な重点事業が町民への行政サービスに及ぼす影響を最小限に抑え、将来を見据えた財源計画により財源不足が起きないように対策を講じて行く予定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これまで実施してきた各種計画、諸施策など財源状況（基金含む）を連動させつつ、適正な行財政運営に努める。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財源不足に伴い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100,223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千円積み立て）</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今後も町税等の財源確保に努めつつ、財政運営の弾力性を維持するために財政調整基金の活用を視野に入れながら健全な財政運営に努める。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％程度を維持できるように努めている。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繰上償還に伴い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489,600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221,432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千円積み立て）</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民間資金は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年ごとの利率見直しを実施しており、今後は利率上昇が見込まれるため、必要に応じて繰上償還の財源として活用していく。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中長期的には減少傾向が見込まれる。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本町の有形固定資産減価償却率は、類似団体の中で下位に位置しており、また、全国平均と比較しても非常に高い水準となっている。</a:t>
          </a:r>
        </a:p>
        <a:p>
          <a:r>
            <a:rPr kumimoji="1" lang="ja-JP" altLang="en-US" sz="1100">
              <a:latin typeface="ＭＳ Ｐゴシック" panose="020B0600070205080204" pitchFamily="50" charset="-128"/>
              <a:ea typeface="ＭＳ Ｐゴシック" panose="020B0600070205080204" pitchFamily="50" charset="-128"/>
            </a:rPr>
            <a:t>　本町の有形固定資産の中で高い割合を占める道路に減価償却済みのものが多く、その他の施設も老朽化が進んでいることが要因として挙げられる。</a:t>
          </a:r>
        </a:p>
        <a:p>
          <a:r>
            <a:rPr kumimoji="1" lang="ja-JP" altLang="en-US" sz="1100">
              <a:latin typeface="ＭＳ Ｐゴシック" panose="020B0600070205080204" pitchFamily="50" charset="-128"/>
              <a:ea typeface="ＭＳ Ｐゴシック" panose="020B0600070205080204" pitchFamily="50" charset="-128"/>
            </a:rPr>
            <a:t>　今後は、各施設の状況に応じた計画的な維持管理を行うのみならず、施設の集約化・複合化や除却も視野に、施設管理を進めていく。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33</xdr:row>
      <xdr:rowOff>18733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557520"/>
          <a:ext cx="1270" cy="89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22560</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18733</xdr:rowOff>
    </xdr:from>
    <xdr:to>
      <xdr:col>23</xdr:col>
      <xdr:colOff>174625</xdr:colOff>
      <xdr:row>33</xdr:row>
      <xdr:rowOff>18733</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44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168715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912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145838</xdr:rowOff>
    </xdr:from>
    <xdr:to>
      <xdr:col>23</xdr:col>
      <xdr:colOff>136525</xdr:colOff>
      <xdr:row>31</xdr:row>
      <xdr:rowOff>75988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126047</xdr:rowOff>
    </xdr:from>
    <xdr:to>
      <xdr:col>19</xdr:col>
      <xdr:colOff>187325</xdr:colOff>
      <xdr:row>31</xdr:row>
      <xdr:rowOff>56197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4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118851</xdr:rowOff>
    </xdr:from>
    <xdr:to>
      <xdr:col>15</xdr:col>
      <xdr:colOff>187325</xdr:colOff>
      <xdr:row>31</xdr:row>
      <xdr:rowOff>49001</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124989</xdr:rowOff>
    </xdr:from>
    <xdr:to>
      <xdr:col>23</xdr:col>
      <xdr:colOff>136525</xdr:colOff>
      <xdr:row>33</xdr:row>
      <xdr:rowOff>55139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3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39916</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629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11113</xdr:rowOff>
    </xdr:from>
    <xdr:to>
      <xdr:col>19</xdr:col>
      <xdr:colOff>187325</xdr:colOff>
      <xdr:row>33</xdr:row>
      <xdr:rowOff>112713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4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4339</xdr:rowOff>
    </xdr:from>
    <xdr:to>
      <xdr:col>23</xdr:col>
      <xdr:colOff>85725</xdr:colOff>
      <xdr:row>33</xdr:row>
      <xdr:rowOff>61913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6433714"/>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2117</xdr:rowOff>
    </xdr:from>
    <xdr:to>
      <xdr:col>15</xdr:col>
      <xdr:colOff>187325</xdr:colOff>
      <xdr:row>33</xdr:row>
      <xdr:rowOff>103716</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52917</xdr:rowOff>
    </xdr:from>
    <xdr:to>
      <xdr:col>19</xdr:col>
      <xdr:colOff>136525</xdr:colOff>
      <xdr:row>33</xdr:row>
      <xdr:rowOff>61913</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482292"/>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169968</xdr:rowOff>
    </xdr:from>
    <xdr:to>
      <xdr:col>11</xdr:col>
      <xdr:colOff>187325</xdr:colOff>
      <xdr:row>33</xdr:row>
      <xdr:rowOff>100118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4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49318</xdr:rowOff>
    </xdr:from>
    <xdr:to>
      <xdr:col>15</xdr:col>
      <xdr:colOff>136525</xdr:colOff>
      <xdr:row>33</xdr:row>
      <xdr:rowOff>52917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47869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162772</xdr:rowOff>
    </xdr:from>
    <xdr:to>
      <xdr:col>7</xdr:col>
      <xdr:colOff>187325</xdr:colOff>
      <xdr:row>33</xdr:row>
      <xdr:rowOff>92921</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4206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42122</xdr:rowOff>
    </xdr:from>
    <xdr:to>
      <xdr:col>11</xdr:col>
      <xdr:colOff>136525</xdr:colOff>
      <xdr:row>33</xdr:row>
      <xdr:rowOff>49318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47149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72724</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81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65528</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103840</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653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94844</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6524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91246</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5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84048</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651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本町の債務償還率は、類似団体平均や全国平均より大幅に低い比率となっている。これは、計画的な繰上償還により、地方債残高を調整してきた結果であると考えている。令和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億円の債務負担行為を設定したことによる比率の上昇、令和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年度には旧合併特例事業債の借入がピークを迎えたこと等により比率が上昇したが、計画的な地方債の償還を行っているため、令和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年度も引き続き全国及び山梨県の平均より低い比率となった。今後も全体的な財務状況を踏まえながら地方債を活用し、債務償還比率の現状維持に努めていく。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118881</xdr:rowOff>
    </xdr:from>
    <xdr:to>
      <xdr:col>76</xdr:col>
      <xdr:colOff>73025</xdr:colOff>
      <xdr:row>29</xdr:row>
      <xdr:rowOff>49031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6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141758</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54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148146</xdr:rowOff>
    </xdr:from>
    <xdr:to>
      <xdr:col>72</xdr:col>
      <xdr:colOff>123825</xdr:colOff>
      <xdr:row>28</xdr:row>
      <xdr:rowOff>78296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5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27496</xdr:rowOff>
    </xdr:from>
    <xdr:to>
      <xdr:col>76</xdr:col>
      <xdr:colOff>22225</xdr:colOff>
      <xdr:row>28</xdr:row>
      <xdr:rowOff>169681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5599621"/>
          <a:ext cx="711200" cy="1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9543</xdr:rowOff>
    </xdr:from>
    <xdr:to>
      <xdr:col>68</xdr:col>
      <xdr:colOff>123825</xdr:colOff>
      <xdr:row>28</xdr:row>
      <xdr:rowOff>111143</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5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27496</xdr:rowOff>
    </xdr:from>
    <xdr:to>
      <xdr:col>72</xdr:col>
      <xdr:colOff>73025</xdr:colOff>
      <xdr:row>28</xdr:row>
      <xdr:rowOff>60343</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5599621"/>
          <a:ext cx="762000" cy="3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107007</xdr:rowOff>
    </xdr:from>
    <xdr:to>
      <xdr:col>64</xdr:col>
      <xdr:colOff>123825</xdr:colOff>
      <xdr:row>29</xdr:row>
      <xdr:rowOff>37157</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6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60343</xdr:rowOff>
    </xdr:from>
    <xdr:to>
      <xdr:col>68</xdr:col>
      <xdr:colOff>73025</xdr:colOff>
      <xdr:row>28</xdr:row>
      <xdr:rowOff>157807</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5632468"/>
          <a:ext cx="762000" cy="9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42699</xdr:rowOff>
    </xdr:from>
    <xdr:to>
      <xdr:col>60</xdr:col>
      <xdr:colOff>123825</xdr:colOff>
      <xdr:row>28</xdr:row>
      <xdr:rowOff>144299</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61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93499</xdr:rowOff>
    </xdr:from>
    <xdr:to>
      <xdr:col>64</xdr:col>
      <xdr:colOff>73025</xdr:colOff>
      <xdr:row>28</xdr:row>
      <xdr:rowOff>157807</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5665624"/>
          <a:ext cx="762000" cy="6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94823</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32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127670</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53684</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4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160826</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39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11684</xdr:rowOff>
    </xdr:from>
    <xdr:to>
      <xdr:col>24</xdr:col>
      <xdr:colOff>114300</xdr:colOff>
      <xdr:row>41</xdr:row>
      <xdr:rowOff>113284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98061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95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4826</xdr:rowOff>
    </xdr:from>
    <xdr:to>
      <xdr:col>20</xdr:col>
      <xdr:colOff>38100</xdr:colOff>
      <xdr:row>41</xdr:row>
      <xdr:rowOff>106426</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55626</xdr:rowOff>
    </xdr:from>
    <xdr:to>
      <xdr:col>24</xdr:col>
      <xdr:colOff>63500</xdr:colOff>
      <xdr:row>41</xdr:row>
      <xdr:rowOff>62484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708507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254</xdr:rowOff>
    </xdr:from>
    <xdr:to>
      <xdr:col>15</xdr:col>
      <xdr:colOff>101600</xdr:colOff>
      <xdr:row>41</xdr:row>
      <xdr:rowOff>101854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51054</xdr:rowOff>
    </xdr:from>
    <xdr:to>
      <xdr:col>19</xdr:col>
      <xdr:colOff>177800</xdr:colOff>
      <xdr:row>41</xdr:row>
      <xdr:rowOff>55626</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7080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160274</xdr:rowOff>
    </xdr:from>
    <xdr:to>
      <xdr:col>10</xdr:col>
      <xdr:colOff>165100</xdr:colOff>
      <xdr:row>41</xdr:row>
      <xdr:rowOff>90424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39624</xdr:rowOff>
    </xdr:from>
    <xdr:to>
      <xdr:col>15</xdr:col>
      <xdr:colOff>50800</xdr:colOff>
      <xdr:row>41</xdr:row>
      <xdr:rowOff>51054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70690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146558</xdr:rowOff>
    </xdr:from>
    <xdr:to>
      <xdr:col>6</xdr:col>
      <xdr:colOff>38100</xdr:colOff>
      <xdr:row>41</xdr:row>
      <xdr:rowOff>76708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25908</xdr:rowOff>
    </xdr:from>
    <xdr:to>
      <xdr:col>10</xdr:col>
      <xdr:colOff>114300</xdr:colOff>
      <xdr:row>41</xdr:row>
      <xdr:rowOff>39624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70553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97553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712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92981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712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81551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711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67835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709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147549</xdr:rowOff>
    </xdr:from>
    <xdr:to>
      <xdr:col>55</xdr:col>
      <xdr:colOff>50800</xdr:colOff>
      <xdr:row>36</xdr:row>
      <xdr:rowOff>77699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1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170426</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599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10293</xdr:rowOff>
    </xdr:from>
    <xdr:to>
      <xdr:col>50</xdr:col>
      <xdr:colOff>165100</xdr:colOff>
      <xdr:row>36</xdr:row>
      <xdr:rowOff>111893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1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26899</xdr:rowOff>
    </xdr:from>
    <xdr:to>
      <xdr:col>55</xdr:col>
      <xdr:colOff>0</xdr:colOff>
      <xdr:row>36</xdr:row>
      <xdr:rowOff>61093</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199099"/>
          <a:ext cx="838200" cy="3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45441</xdr:rowOff>
    </xdr:from>
    <xdr:to>
      <xdr:col>46</xdr:col>
      <xdr:colOff>38100</xdr:colOff>
      <xdr:row>36</xdr:row>
      <xdr:rowOff>147041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2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61093</xdr:rowOff>
    </xdr:from>
    <xdr:to>
      <xdr:col>50</xdr:col>
      <xdr:colOff>114300</xdr:colOff>
      <xdr:row>36</xdr:row>
      <xdr:rowOff>96241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233293"/>
          <a:ext cx="889000" cy="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74454</xdr:rowOff>
    </xdr:from>
    <xdr:to>
      <xdr:col>41</xdr:col>
      <xdr:colOff>101600</xdr:colOff>
      <xdr:row>37</xdr:row>
      <xdr:rowOff>4604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2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96241</xdr:rowOff>
    </xdr:from>
    <xdr:to>
      <xdr:col>45</xdr:col>
      <xdr:colOff>177800</xdr:colOff>
      <xdr:row>36</xdr:row>
      <xdr:rowOff>125254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268441"/>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105448</xdr:rowOff>
    </xdr:from>
    <xdr:to>
      <xdr:col>36</xdr:col>
      <xdr:colOff>165100</xdr:colOff>
      <xdr:row>37</xdr:row>
      <xdr:rowOff>35598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2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125254</xdr:rowOff>
    </xdr:from>
    <xdr:to>
      <xdr:col>41</xdr:col>
      <xdr:colOff>50800</xdr:colOff>
      <xdr:row>36</xdr:row>
      <xdr:rowOff>156248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297454"/>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128420</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595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163568</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59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21131</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52125</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05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70031</xdr:rowOff>
    </xdr:from>
    <xdr:to>
      <xdr:col>24</xdr:col>
      <xdr:colOff>114300</xdr:colOff>
      <xdr:row>56</xdr:row>
      <xdr:rowOff>181</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94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23058</xdr:rowOff>
    </xdr:from>
    <xdr:ext cx="340478"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9452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52070</xdr:rowOff>
    </xdr:from>
    <xdr:to>
      <xdr:col>20</xdr:col>
      <xdr:colOff>38100</xdr:colOff>
      <xdr:row>55</xdr:row>
      <xdr:rowOff>153670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102870</xdr:rowOff>
    </xdr:from>
    <xdr:to>
      <xdr:col>24</xdr:col>
      <xdr:colOff>63500</xdr:colOff>
      <xdr:row>55</xdr:row>
      <xdr:rowOff>120831</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953262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34109</xdr:rowOff>
    </xdr:from>
    <xdr:to>
      <xdr:col>15</xdr:col>
      <xdr:colOff>101600</xdr:colOff>
      <xdr:row>55</xdr:row>
      <xdr:rowOff>135709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9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84909</xdr:rowOff>
    </xdr:from>
    <xdr:to>
      <xdr:col>19</xdr:col>
      <xdr:colOff>177800</xdr:colOff>
      <xdr:row>55</xdr:row>
      <xdr:rowOff>102870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951465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17780</xdr:rowOff>
    </xdr:from>
    <xdr:to>
      <xdr:col>10</xdr:col>
      <xdr:colOff>165100</xdr:colOff>
      <xdr:row>55</xdr:row>
      <xdr:rowOff>119380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68580</xdr:rowOff>
    </xdr:from>
    <xdr:to>
      <xdr:col>15</xdr:col>
      <xdr:colOff>50800</xdr:colOff>
      <xdr:row>55</xdr:row>
      <xdr:rowOff>84909</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949833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3084</xdr:rowOff>
    </xdr:from>
    <xdr:to>
      <xdr:col>6</xdr:col>
      <xdr:colOff>38100</xdr:colOff>
      <xdr:row>55</xdr:row>
      <xdr:rowOff>104684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94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53884</xdr:rowOff>
    </xdr:from>
    <xdr:to>
      <xdr:col>10</xdr:col>
      <xdr:colOff>114300</xdr:colOff>
      <xdr:row>55</xdr:row>
      <xdr:rowOff>68580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94836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170197</xdr:rowOff>
    </xdr:from>
    <xdr:ext cx="340478"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614361" y="9257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152236</xdr:rowOff>
    </xdr:from>
    <xdr:ext cx="340478"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38061" y="92390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135907</xdr:rowOff>
    </xdr:from>
    <xdr:ext cx="340478"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49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121211</xdr:rowOff>
    </xdr:from>
    <xdr:ext cx="340478"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60061" y="9208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52209</xdr:rowOff>
    </xdr:from>
    <xdr:to>
      <xdr:col>55</xdr:col>
      <xdr:colOff>50800</xdr:colOff>
      <xdr:row>64</xdr:row>
      <xdr:rowOff>153809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102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138586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93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53113</xdr:rowOff>
    </xdr:from>
    <xdr:to>
      <xdr:col>50</xdr:col>
      <xdr:colOff>165100</xdr:colOff>
      <xdr:row>64</xdr:row>
      <xdr:rowOff>154713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10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103009</xdr:rowOff>
    </xdr:from>
    <xdr:to>
      <xdr:col>55</xdr:col>
      <xdr:colOff>0</xdr:colOff>
      <xdr:row>64</xdr:row>
      <xdr:rowOff>103913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75809"/>
          <a:ext cx="8382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53934</xdr:rowOff>
    </xdr:from>
    <xdr:to>
      <xdr:col>46</xdr:col>
      <xdr:colOff>38100</xdr:colOff>
      <xdr:row>64</xdr:row>
      <xdr:rowOff>155534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10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103913</xdr:rowOff>
    </xdr:from>
    <xdr:to>
      <xdr:col>50</xdr:col>
      <xdr:colOff>114300</xdr:colOff>
      <xdr:row>64</xdr:row>
      <xdr:rowOff>104734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76713"/>
          <a:ext cx="889000" cy="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56752</xdr:rowOff>
    </xdr:from>
    <xdr:to>
      <xdr:col>41</xdr:col>
      <xdr:colOff>101600</xdr:colOff>
      <xdr:row>64</xdr:row>
      <xdr:rowOff>158352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102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104734</xdr:rowOff>
    </xdr:from>
    <xdr:to>
      <xdr:col>45</xdr:col>
      <xdr:colOff>177800</xdr:colOff>
      <xdr:row>64</xdr:row>
      <xdr:rowOff>107552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77534"/>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66224</xdr:rowOff>
    </xdr:from>
    <xdr:to>
      <xdr:col>36</xdr:col>
      <xdr:colOff>165100</xdr:colOff>
      <xdr:row>64</xdr:row>
      <xdr:rowOff>167824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103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107552</xdr:rowOff>
    </xdr:from>
    <xdr:to>
      <xdr:col>41</xdr:col>
      <xdr:colOff>50800</xdr:colOff>
      <xdr:row>64</xdr:row>
      <xdr:rowOff>117024</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80352"/>
          <a:ext cx="889000" cy="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145840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11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146661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1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149479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12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158951</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13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73041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17780</xdr:rowOff>
    </xdr:from>
    <xdr:to>
      <xdr:col>20</xdr:col>
      <xdr:colOff>38100</xdr:colOff>
      <xdr:row>82</xdr:row>
      <xdr:rowOff>119380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68580</xdr:rowOff>
    </xdr:from>
    <xdr:to>
      <xdr:col>24</xdr:col>
      <xdr:colOff>63500</xdr:colOff>
      <xdr:row>82</xdr:row>
      <xdr:rowOff>100964</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1274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68580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097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130175</xdr:rowOff>
    </xdr:from>
    <xdr:to>
      <xdr:col>10</xdr:col>
      <xdr:colOff>165100</xdr:colOff>
      <xdr:row>82</xdr:row>
      <xdr:rowOff>60325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xdr:rowOff>
    </xdr:from>
    <xdr:to>
      <xdr:col>15</xdr:col>
      <xdr:colOff>50800</xdr:colOff>
      <xdr:row>82</xdr:row>
      <xdr:rowOff>38100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068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111125</xdr:rowOff>
    </xdr:from>
    <xdr:to>
      <xdr:col>6</xdr:col>
      <xdr:colOff>38100</xdr:colOff>
      <xdr:row>82</xdr:row>
      <xdr:rowOff>41275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161925</xdr:rowOff>
    </xdr:from>
    <xdr:to>
      <xdr:col>10</xdr:col>
      <xdr:colOff>114300</xdr:colOff>
      <xdr:row>82</xdr:row>
      <xdr:rowOff>9525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049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135907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57802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85979</xdr:rowOff>
    </xdr:from>
    <xdr:to>
      <xdr:col>55</xdr:col>
      <xdr:colOff>50800</xdr:colOff>
      <xdr:row>85</xdr:row>
      <xdr:rowOff>16129</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48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108856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33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96456</xdr:rowOff>
    </xdr:from>
    <xdr:to>
      <xdr:col>50</xdr:col>
      <xdr:colOff>165100</xdr:colOff>
      <xdr:row>85</xdr:row>
      <xdr:rowOff>26606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136779</xdr:rowOff>
    </xdr:from>
    <xdr:to>
      <xdr:col>55</xdr:col>
      <xdr:colOff>0</xdr:colOff>
      <xdr:row>84</xdr:row>
      <xdr:rowOff>147256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538579"/>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105981</xdr:rowOff>
    </xdr:from>
    <xdr:to>
      <xdr:col>46</xdr:col>
      <xdr:colOff>38100</xdr:colOff>
      <xdr:row>85</xdr:row>
      <xdr:rowOff>36131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5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147256</xdr:rowOff>
    </xdr:from>
    <xdr:to>
      <xdr:col>50</xdr:col>
      <xdr:colOff>114300</xdr:colOff>
      <xdr:row>84</xdr:row>
      <xdr:rowOff>156781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54905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115125</xdr:rowOff>
    </xdr:from>
    <xdr:to>
      <xdr:col>41</xdr:col>
      <xdr:colOff>101600</xdr:colOff>
      <xdr:row>85</xdr:row>
      <xdr:rowOff>45275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5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156781</xdr:rowOff>
    </xdr:from>
    <xdr:to>
      <xdr:col>45</xdr:col>
      <xdr:colOff>177800</xdr:colOff>
      <xdr:row>84</xdr:row>
      <xdr:rowOff>165925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55858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122746</xdr:rowOff>
    </xdr:from>
    <xdr:to>
      <xdr:col>36</xdr:col>
      <xdr:colOff>165100</xdr:colOff>
      <xdr:row>85</xdr:row>
      <xdr:rowOff>52896</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5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165925</xdr:rowOff>
    </xdr:from>
    <xdr:to>
      <xdr:col>41</xdr:col>
      <xdr:colOff>50800</xdr:colOff>
      <xdr:row>85</xdr:row>
      <xdr:rowOff>2096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56772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43133</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27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52658</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28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61802</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29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69423</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29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138067</xdr:rowOff>
    </xdr:from>
    <xdr:to>
      <xdr:col>85</xdr:col>
      <xdr:colOff>177800</xdr:colOff>
      <xdr:row>40</xdr:row>
      <xdr:rowOff>68217</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62687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116494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635760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543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167640</xdr:rowOff>
    </xdr:from>
    <xdr:to>
      <xdr:col>85</xdr:col>
      <xdr:colOff>127000</xdr:colOff>
      <xdr:row>40</xdr:row>
      <xdr:rowOff>17417</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5481300" y="685419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93980</xdr:rowOff>
    </xdr:from>
    <xdr:to>
      <xdr:col>76</xdr:col>
      <xdr:colOff>165100</xdr:colOff>
      <xdr:row>40</xdr:row>
      <xdr:rowOff>24130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541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144780</xdr:rowOff>
    </xdr:from>
    <xdr:to>
      <xdr:col>81</xdr:col>
      <xdr:colOff>50800</xdr:colOff>
      <xdr:row>39</xdr:row>
      <xdr:rowOff>167640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4592300" y="68313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65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121920</xdr:rowOff>
    </xdr:from>
    <xdr:to>
      <xdr:col>76</xdr:col>
      <xdr:colOff>114300</xdr:colOff>
      <xdr:row>39</xdr:row>
      <xdr:rowOff>144780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3703300" y="6808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76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121920</xdr:rowOff>
    </xdr:from>
    <xdr:to>
      <xdr:col>71</xdr:col>
      <xdr:colOff>177800</xdr:colOff>
      <xdr:row>39</xdr:row>
      <xdr:rowOff>133350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flipV="1">
          <a:off x="12814300" y="6808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15257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163847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41402</xdr:rowOff>
    </xdr:from>
    <xdr:to>
      <xdr:col>116</xdr:col>
      <xdr:colOff>114300</xdr:colOff>
      <xdr:row>38</xdr:row>
      <xdr:rowOff>143002</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64279</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64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59690</xdr:rowOff>
    </xdr:from>
    <xdr:to>
      <xdr:col>112</xdr:col>
      <xdr:colOff>38100</xdr:colOff>
      <xdr:row>38</xdr:row>
      <xdr:rowOff>161290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92202</xdr:rowOff>
    </xdr:from>
    <xdr:to>
      <xdr:col>116</xdr:col>
      <xdr:colOff>63500</xdr:colOff>
      <xdr:row>38</xdr:row>
      <xdr:rowOff>110490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1323300" y="660730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75692</xdr:rowOff>
    </xdr:from>
    <xdr:to>
      <xdr:col>107</xdr:col>
      <xdr:colOff>101600</xdr:colOff>
      <xdr:row>39</xdr:row>
      <xdr:rowOff>5842</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110490</xdr:rowOff>
    </xdr:from>
    <xdr:to>
      <xdr:col>111</xdr:col>
      <xdr:colOff>177800</xdr:colOff>
      <xdr:row>38</xdr:row>
      <xdr:rowOff>126492</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20434300" y="66255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91694</xdr:rowOff>
    </xdr:from>
    <xdr:to>
      <xdr:col>102</xdr:col>
      <xdr:colOff>165100</xdr:colOff>
      <xdr:row>39</xdr:row>
      <xdr:rowOff>21844</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126492</xdr:rowOff>
    </xdr:from>
    <xdr:to>
      <xdr:col>107</xdr:col>
      <xdr:colOff>50800</xdr:colOff>
      <xdr:row>38</xdr:row>
      <xdr:rowOff>142494</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9545300" y="66415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107696</xdr:rowOff>
    </xdr:from>
    <xdr:to>
      <xdr:col>98</xdr:col>
      <xdr:colOff>38100</xdr:colOff>
      <xdr:row>39</xdr:row>
      <xdr:rowOff>37846</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142494</xdr:rowOff>
    </xdr:from>
    <xdr:to>
      <xdr:col>102</xdr:col>
      <xdr:colOff>114300</xdr:colOff>
      <xdr:row>38</xdr:row>
      <xdr:rowOff>158496</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8656300" y="66575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6367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22369</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38371</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54373</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23512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139700</xdr:rowOff>
    </xdr:from>
    <xdr:to>
      <xdr:col>81</xdr:col>
      <xdr:colOff>101600</xdr:colOff>
      <xdr:row>60</xdr:row>
      <xdr:rowOff>69850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19050</xdr:rowOff>
    </xdr:from>
    <xdr:to>
      <xdr:col>85</xdr:col>
      <xdr:colOff>127000</xdr:colOff>
      <xdr:row>60</xdr:row>
      <xdr:rowOff>51435</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5481300" y="103060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107315</xdr:rowOff>
    </xdr:from>
    <xdr:to>
      <xdr:col>76</xdr:col>
      <xdr:colOff>165100</xdr:colOff>
      <xdr:row>60</xdr:row>
      <xdr:rowOff>37465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158115</xdr:rowOff>
    </xdr:from>
    <xdr:to>
      <xdr:col>81</xdr:col>
      <xdr:colOff>50800</xdr:colOff>
      <xdr:row>60</xdr:row>
      <xdr:rowOff>19050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4592300" y="102736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65405</xdr:rowOff>
    </xdr:from>
    <xdr:to>
      <xdr:col>72</xdr:col>
      <xdr:colOff>38100</xdr:colOff>
      <xdr:row>59</xdr:row>
      <xdr:rowOff>167005</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116205</xdr:rowOff>
    </xdr:from>
    <xdr:to>
      <xdr:col>76</xdr:col>
      <xdr:colOff>114300</xdr:colOff>
      <xdr:row>59</xdr:row>
      <xdr:rowOff>158115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703300" y="102317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34925</xdr:rowOff>
    </xdr:from>
    <xdr:to>
      <xdr:col>67</xdr:col>
      <xdr:colOff>101600</xdr:colOff>
      <xdr:row>59</xdr:row>
      <xdr:rowOff>136525</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85725</xdr:rowOff>
    </xdr:from>
    <xdr:to>
      <xdr:col>71</xdr:col>
      <xdr:colOff>177800</xdr:colOff>
      <xdr:row>59</xdr:row>
      <xdr:rowOff>116205</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814300" y="102012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86377</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53992</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12082</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153052</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111887</xdr:rowOff>
    </xdr:from>
    <xdr:to>
      <xdr:col>116</xdr:col>
      <xdr:colOff>114300</xdr:colOff>
      <xdr:row>63</xdr:row>
      <xdr:rowOff>42037</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90314</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72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132842</xdr:rowOff>
    </xdr:from>
    <xdr:to>
      <xdr:col>112</xdr:col>
      <xdr:colOff>38100</xdr:colOff>
      <xdr:row>63</xdr:row>
      <xdr:rowOff>62992</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162687</xdr:rowOff>
    </xdr:from>
    <xdr:to>
      <xdr:col>116</xdr:col>
      <xdr:colOff>63500</xdr:colOff>
      <xdr:row>63</xdr:row>
      <xdr:rowOff>12192</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792587"/>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151892</xdr:rowOff>
    </xdr:from>
    <xdr:to>
      <xdr:col>107</xdr:col>
      <xdr:colOff>101600</xdr:colOff>
      <xdr:row>63</xdr:row>
      <xdr:rowOff>82042</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7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xdr:rowOff>
    </xdr:from>
    <xdr:to>
      <xdr:col>111</xdr:col>
      <xdr:colOff>177800</xdr:colOff>
      <xdr:row>63</xdr:row>
      <xdr:rowOff>31242</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81354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169799</xdr:rowOff>
    </xdr:from>
    <xdr:to>
      <xdr:col>102</xdr:col>
      <xdr:colOff>165100</xdr:colOff>
      <xdr:row>63</xdr:row>
      <xdr:rowOff>99949</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79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31242</xdr:rowOff>
    </xdr:from>
    <xdr:to>
      <xdr:col>107</xdr:col>
      <xdr:colOff>50800</xdr:colOff>
      <xdr:row>63</xdr:row>
      <xdr:rowOff>49149</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83259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16256</xdr:rowOff>
    </xdr:from>
    <xdr:to>
      <xdr:col>98</xdr:col>
      <xdr:colOff>38100</xdr:colOff>
      <xdr:row>63</xdr:row>
      <xdr:rowOff>117856</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49149</xdr:rowOff>
    </xdr:from>
    <xdr:to>
      <xdr:col>102</xdr:col>
      <xdr:colOff>114300</xdr:colOff>
      <xdr:row>63</xdr:row>
      <xdr:rowOff>67056</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85049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54119</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73169</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8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91076</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8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108983</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9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89825</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88537</xdr:rowOff>
    </xdr:from>
    <xdr:to>
      <xdr:col>85</xdr:col>
      <xdr:colOff>177800</xdr:colOff>
      <xdr:row>81</xdr:row>
      <xdr:rowOff>18687</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111414</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365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52614</xdr:rowOff>
    </xdr:from>
    <xdr:to>
      <xdr:col>81</xdr:col>
      <xdr:colOff>101600</xdr:colOff>
      <xdr:row>80</xdr:row>
      <xdr:rowOff>154214</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103414</xdr:rowOff>
    </xdr:from>
    <xdr:to>
      <xdr:col>85</xdr:col>
      <xdr:colOff>127000</xdr:colOff>
      <xdr:row>80</xdr:row>
      <xdr:rowOff>139337</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38194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16692</xdr:rowOff>
    </xdr:from>
    <xdr:to>
      <xdr:col>76</xdr:col>
      <xdr:colOff>165100</xdr:colOff>
      <xdr:row>80</xdr:row>
      <xdr:rowOff>118292</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67492</xdr:rowOff>
    </xdr:from>
    <xdr:to>
      <xdr:col>81</xdr:col>
      <xdr:colOff>50800</xdr:colOff>
      <xdr:row>80</xdr:row>
      <xdr:rowOff>103414</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592300" y="137834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152219</xdr:rowOff>
    </xdr:from>
    <xdr:to>
      <xdr:col>72</xdr:col>
      <xdr:colOff>38100</xdr:colOff>
      <xdr:row>80</xdr:row>
      <xdr:rowOff>82369</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31569</xdr:rowOff>
    </xdr:from>
    <xdr:to>
      <xdr:col>76</xdr:col>
      <xdr:colOff>114300</xdr:colOff>
      <xdr:row>80</xdr:row>
      <xdr:rowOff>67492</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3703300" y="137475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116295</xdr:rowOff>
    </xdr:from>
    <xdr:to>
      <xdr:col>67</xdr:col>
      <xdr:colOff>101600</xdr:colOff>
      <xdr:row>80</xdr:row>
      <xdr:rowOff>46445</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167095</xdr:rowOff>
    </xdr:from>
    <xdr:to>
      <xdr:col>71</xdr:col>
      <xdr:colOff>177800</xdr:colOff>
      <xdr:row>80</xdr:row>
      <xdr:rowOff>31569</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37116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143708</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107785</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140443</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170741</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134819</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98896</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62972</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0000000-0008-0000-0E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a:extLst>
            <a:ext uri="{FF2B5EF4-FFF2-40B4-BE49-F238E27FC236}">
              <a16:creationId xmlns:a16="http://schemas.microsoft.com/office/drawing/2014/main" id="{00000000-0008-0000-0E00-0000C6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a:extLst>
            <a:ext uri="{FF2B5EF4-FFF2-40B4-BE49-F238E27FC236}">
              <a16:creationId xmlns:a16="http://schemas.microsoft.com/office/drawing/2014/main" id="{00000000-0008-0000-0E00-0000C8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14" name="【児童館】&#10;一人当たり面積平均値テキスト">
          <a:extLst>
            <a:ext uri="{FF2B5EF4-FFF2-40B4-BE49-F238E27FC236}">
              <a16:creationId xmlns:a16="http://schemas.microsoft.com/office/drawing/2014/main" id="{00000000-0008-0000-0E00-0000CA02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96157</xdr:rowOff>
    </xdr:from>
    <xdr:to>
      <xdr:col>116</xdr:col>
      <xdr:colOff>114300</xdr:colOff>
      <xdr:row>83</xdr:row>
      <xdr:rowOff>26307</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21107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119034</xdr:rowOff>
    </xdr:from>
    <xdr:ext cx="469744" cy="259045"/>
    <xdr:sp macro="" textlink="">
      <xdr:nvSpPr>
        <xdr:cNvPr id="726" name="【児童館】&#10;一人当たり面積該当値テキスト">
          <a:extLst>
            <a:ext uri="{FF2B5EF4-FFF2-40B4-BE49-F238E27FC236}">
              <a16:creationId xmlns:a16="http://schemas.microsoft.com/office/drawing/2014/main" id="{00000000-0008-0000-0E00-0000D6020000}"/>
            </a:ext>
          </a:extLst>
        </xdr:cNvPr>
        <xdr:cNvSpPr txBox="1"/>
      </xdr:nvSpPr>
      <xdr:spPr>
        <a:xfrm>
          <a:off x="22199600"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117929</xdr:rowOff>
    </xdr:from>
    <xdr:to>
      <xdr:col>112</xdr:col>
      <xdr:colOff>38100</xdr:colOff>
      <xdr:row>83</xdr:row>
      <xdr:rowOff>48079</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127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146957</xdr:rowOff>
    </xdr:from>
    <xdr:to>
      <xdr:col>116</xdr:col>
      <xdr:colOff>63500</xdr:colOff>
      <xdr:row>82</xdr:row>
      <xdr:rowOff>168729</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21323300" y="142058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168729</xdr:rowOff>
    </xdr:from>
    <xdr:to>
      <xdr:col>111</xdr:col>
      <xdr:colOff>177800</xdr:colOff>
      <xdr:row>83</xdr:row>
      <xdr:rowOff>19050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flipV="1">
          <a:off x="20434300" y="142276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161471</xdr:rowOff>
    </xdr:from>
    <xdr:to>
      <xdr:col>102</xdr:col>
      <xdr:colOff>165100</xdr:colOff>
      <xdr:row>83</xdr:row>
      <xdr:rowOff>91621</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9494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40821</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flipV="1">
          <a:off x="19545300" y="142494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907</xdr:rowOff>
    </xdr:from>
    <xdr:to>
      <xdr:col>98</xdr:col>
      <xdr:colOff>38100</xdr:colOff>
      <xdr:row>83</xdr:row>
      <xdr:rowOff>102507</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8605500" y="142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40821</xdr:rowOff>
    </xdr:from>
    <xdr:to>
      <xdr:col>102</xdr:col>
      <xdr:colOff>114300</xdr:colOff>
      <xdr:row>83</xdr:row>
      <xdr:rowOff>51707</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flipV="1">
          <a:off x="18656300" y="142711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735" name="n_1aveValue【児童館】&#10;一人当たり面積">
          <a:extLst>
            <a:ext uri="{FF2B5EF4-FFF2-40B4-BE49-F238E27FC236}">
              <a16:creationId xmlns:a16="http://schemas.microsoft.com/office/drawing/2014/main" id="{00000000-0008-0000-0E00-0000DF020000}"/>
            </a:ext>
          </a:extLst>
        </xdr:cNvPr>
        <xdr:cNvSpPr txBox="1"/>
      </xdr:nvSpPr>
      <xdr:spPr>
        <a:xfrm>
          <a:off x="21075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6" name="n_2aveValue【児童館】&#10;一人当たり面積">
          <a:extLst>
            <a:ext uri="{FF2B5EF4-FFF2-40B4-BE49-F238E27FC236}">
              <a16:creationId xmlns:a16="http://schemas.microsoft.com/office/drawing/2014/main" id="{00000000-0008-0000-0E00-0000E0020000}"/>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7" name="n_3aveValue【児童館】&#10;一人当たり面積">
          <a:extLst>
            <a:ext uri="{FF2B5EF4-FFF2-40B4-BE49-F238E27FC236}">
              <a16:creationId xmlns:a16="http://schemas.microsoft.com/office/drawing/2014/main" id="{00000000-0008-0000-0E00-0000E1020000}"/>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31041</xdr:rowOff>
    </xdr:from>
    <xdr:ext cx="469744" cy="259045"/>
    <xdr:sp macro="" textlink="">
      <xdr:nvSpPr>
        <xdr:cNvPr id="738" name="n_4aveValue【児童館】&#10;一人当たり面積">
          <a:extLst>
            <a:ext uri="{FF2B5EF4-FFF2-40B4-BE49-F238E27FC236}">
              <a16:creationId xmlns:a16="http://schemas.microsoft.com/office/drawing/2014/main" id="{00000000-0008-0000-0E00-0000E2020000}"/>
            </a:ext>
          </a:extLst>
        </xdr:cNvPr>
        <xdr:cNvSpPr txBox="1"/>
      </xdr:nvSpPr>
      <xdr:spPr>
        <a:xfrm>
          <a:off x="18421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64606</xdr:rowOff>
    </xdr:from>
    <xdr:ext cx="469744" cy="259045"/>
    <xdr:sp macro="" textlink="">
      <xdr:nvSpPr>
        <xdr:cNvPr id="739" name="n_1mainValue【児童館】&#10;一人当たり面積">
          <a:extLst>
            <a:ext uri="{FF2B5EF4-FFF2-40B4-BE49-F238E27FC236}">
              <a16:creationId xmlns:a16="http://schemas.microsoft.com/office/drawing/2014/main" id="{00000000-0008-0000-0E00-0000E3020000}"/>
            </a:ext>
          </a:extLst>
        </xdr:cNvPr>
        <xdr:cNvSpPr txBox="1"/>
      </xdr:nvSpPr>
      <xdr:spPr>
        <a:xfrm>
          <a:off x="21075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40" name="n_2mainValue【児童館】&#10;一人当たり面積">
          <a:extLst>
            <a:ext uri="{FF2B5EF4-FFF2-40B4-BE49-F238E27FC236}">
              <a16:creationId xmlns:a16="http://schemas.microsoft.com/office/drawing/2014/main" id="{00000000-0008-0000-0E00-0000E402000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108148</xdr:rowOff>
    </xdr:from>
    <xdr:ext cx="469744" cy="259045"/>
    <xdr:sp macro="" textlink="">
      <xdr:nvSpPr>
        <xdr:cNvPr id="741" name="n_3mainValue【児童館】&#10;一人当たり面積">
          <a:extLst>
            <a:ext uri="{FF2B5EF4-FFF2-40B4-BE49-F238E27FC236}">
              <a16:creationId xmlns:a16="http://schemas.microsoft.com/office/drawing/2014/main" id="{00000000-0008-0000-0E00-0000E5020000}"/>
            </a:ext>
          </a:extLst>
        </xdr:cNvPr>
        <xdr:cNvSpPr txBox="1"/>
      </xdr:nvSpPr>
      <xdr:spPr>
        <a:xfrm>
          <a:off x="19310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119034</xdr:rowOff>
    </xdr:from>
    <xdr:ext cx="469744" cy="259045"/>
    <xdr:sp macro="" textlink="">
      <xdr:nvSpPr>
        <xdr:cNvPr id="742" name="n_4mainValue【児童館】&#10;一人当たり面積">
          <a:extLst>
            <a:ext uri="{FF2B5EF4-FFF2-40B4-BE49-F238E27FC236}">
              <a16:creationId xmlns:a16="http://schemas.microsoft.com/office/drawing/2014/main" id="{00000000-0008-0000-0E00-0000E6020000}"/>
            </a:ext>
          </a:extLst>
        </xdr:cNvPr>
        <xdr:cNvSpPr txBox="1"/>
      </xdr:nvSpPr>
      <xdr:spPr>
        <a:xfrm>
          <a:off x="18421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00000000-0008-0000-0E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a:extLst>
            <a:ext uri="{FF2B5EF4-FFF2-40B4-BE49-F238E27FC236}">
              <a16:creationId xmlns:a16="http://schemas.microsoft.com/office/drawing/2014/main" id="{00000000-0008-0000-0E00-00000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公民館】&#10;有形固定資産減価償却率最大値テキスト">
          <a:extLst>
            <a:ext uri="{FF2B5EF4-FFF2-40B4-BE49-F238E27FC236}">
              <a16:creationId xmlns:a16="http://schemas.microsoft.com/office/drawing/2014/main" id="{00000000-0008-0000-0E00-00000303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73" name="【公民館】&#10;有形固定資産減価償却率平均値テキスト">
          <a:extLst>
            <a:ext uri="{FF2B5EF4-FFF2-40B4-BE49-F238E27FC236}">
              <a16:creationId xmlns:a16="http://schemas.microsoft.com/office/drawing/2014/main" id="{00000000-0008-0000-0E00-000005030000}"/>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6268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785" name="【公民館】&#10;有形固定資産減価償却率該当値テキスト">
          <a:extLst>
            <a:ext uri="{FF2B5EF4-FFF2-40B4-BE49-F238E27FC236}">
              <a16:creationId xmlns:a16="http://schemas.microsoft.com/office/drawing/2014/main" id="{00000000-0008-0000-0E00-000011030000}"/>
            </a:ext>
          </a:extLst>
        </xdr:cNvPr>
        <xdr:cNvSpPr txBox="1"/>
      </xdr:nvSpPr>
      <xdr:spPr>
        <a:xfrm>
          <a:off x="16357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162561</xdr:rowOff>
    </xdr:from>
    <xdr:to>
      <xdr:col>81</xdr:col>
      <xdr:colOff>101600</xdr:colOff>
      <xdr:row>106</xdr:row>
      <xdr:rowOff>92711</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543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76200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5481300" y="182156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454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41911</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4592300" y="181813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108676</xdr:rowOff>
    </xdr:from>
    <xdr:to>
      <xdr:col>72</xdr:col>
      <xdr:colOff>38100</xdr:colOff>
      <xdr:row>106</xdr:row>
      <xdr:rowOff>38826</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3652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159476</xdr:rowOff>
    </xdr:from>
    <xdr:to>
      <xdr:col>76</xdr:col>
      <xdr:colOff>114300</xdr:colOff>
      <xdr:row>106</xdr:row>
      <xdr:rowOff>7620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3703300" y="181617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74386</xdr:rowOff>
    </xdr:from>
    <xdr:to>
      <xdr:col>67</xdr:col>
      <xdr:colOff>101600</xdr:colOff>
      <xdr:row>106</xdr:row>
      <xdr:rowOff>4536</xdr:rowOff>
    </xdr:to>
    <xdr:sp macro="" textlink="">
      <xdr:nvSpPr>
        <xdr:cNvPr id="792" name="楕円 791">
          <a:extLst>
            <a:ext uri="{FF2B5EF4-FFF2-40B4-BE49-F238E27FC236}">
              <a16:creationId xmlns:a16="http://schemas.microsoft.com/office/drawing/2014/main" id="{00000000-0008-0000-0E00-000018030000}"/>
            </a:ext>
          </a:extLst>
        </xdr:cNvPr>
        <xdr:cNvSpPr/>
      </xdr:nvSpPr>
      <xdr:spPr>
        <a:xfrm>
          <a:off x="12763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125186</xdr:rowOff>
    </xdr:from>
    <xdr:to>
      <xdr:col>71</xdr:col>
      <xdr:colOff>177800</xdr:colOff>
      <xdr:row>105</xdr:row>
      <xdr:rowOff>159476</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2814300" y="1812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94" name="n_1ave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5" name="n_2ave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6" name="n_3ave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7" name="n_4ave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83838</xdr:rowOff>
    </xdr:from>
    <xdr:ext cx="405111" cy="259045"/>
    <xdr:sp macro="" textlink="">
      <xdr:nvSpPr>
        <xdr:cNvPr id="798" name="n_1mainValue【公民館】&#10;有形固定資産減価償却率">
          <a:extLst>
            <a:ext uri="{FF2B5EF4-FFF2-40B4-BE49-F238E27FC236}">
              <a16:creationId xmlns:a16="http://schemas.microsoft.com/office/drawing/2014/main" id="{00000000-0008-0000-0E00-00001E030000}"/>
            </a:ext>
          </a:extLst>
        </xdr:cNvPr>
        <xdr:cNvSpPr txBox="1"/>
      </xdr:nvSpPr>
      <xdr:spPr>
        <a:xfrm>
          <a:off x="15266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799" name="n_2mainValue【公民館】&#10;有形固定資産減価償却率">
          <a:extLst>
            <a:ext uri="{FF2B5EF4-FFF2-40B4-BE49-F238E27FC236}">
              <a16:creationId xmlns:a16="http://schemas.microsoft.com/office/drawing/2014/main" id="{00000000-0008-0000-0E00-00001F030000}"/>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29953</xdr:rowOff>
    </xdr:from>
    <xdr:ext cx="405111" cy="259045"/>
    <xdr:sp macro="" textlink="">
      <xdr:nvSpPr>
        <xdr:cNvPr id="800" name="n_3mainValue【公民館】&#10;有形固定資産減価償却率">
          <a:extLst>
            <a:ext uri="{FF2B5EF4-FFF2-40B4-BE49-F238E27FC236}">
              <a16:creationId xmlns:a16="http://schemas.microsoft.com/office/drawing/2014/main" id="{00000000-0008-0000-0E00-000020030000}"/>
            </a:ext>
          </a:extLst>
        </xdr:cNvPr>
        <xdr:cNvSpPr txBox="1"/>
      </xdr:nvSpPr>
      <xdr:spPr>
        <a:xfrm>
          <a:off x="13500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801" name="n_4mainValue【公民館】&#10;有形固定資産減価償却率">
          <a:extLst>
            <a:ext uri="{FF2B5EF4-FFF2-40B4-BE49-F238E27FC236}">
              <a16:creationId xmlns:a16="http://schemas.microsoft.com/office/drawing/2014/main" id="{00000000-0008-0000-0E00-000021030000}"/>
            </a:ext>
          </a:extLst>
        </xdr:cNvPr>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00000000-0008-0000-0E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a:extLst>
            <a:ext uri="{FF2B5EF4-FFF2-40B4-BE49-F238E27FC236}">
              <a16:creationId xmlns:a16="http://schemas.microsoft.com/office/drawing/2014/main" id="{00000000-0008-0000-0E00-00003A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a:extLst>
            <a:ext uri="{FF2B5EF4-FFF2-40B4-BE49-F238E27FC236}">
              <a16:creationId xmlns:a16="http://schemas.microsoft.com/office/drawing/2014/main" id="{00000000-0008-0000-0E00-00003C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830" name="【公民館】&#10;一人当たり面積平均値テキスト">
          <a:extLst>
            <a:ext uri="{FF2B5EF4-FFF2-40B4-BE49-F238E27FC236}">
              <a16:creationId xmlns:a16="http://schemas.microsoft.com/office/drawing/2014/main" id="{00000000-0008-0000-0E00-00003E030000}"/>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93980</xdr:rowOff>
    </xdr:from>
    <xdr:to>
      <xdr:col>116</xdr:col>
      <xdr:colOff>114300</xdr:colOff>
      <xdr:row>104</xdr:row>
      <xdr:rowOff>24130</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2110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116857</xdr:rowOff>
    </xdr:from>
    <xdr:ext cx="469744" cy="259045"/>
    <xdr:sp macro="" textlink="">
      <xdr:nvSpPr>
        <xdr:cNvPr id="842" name="【公民館】&#10;一人当たり面積該当値テキスト">
          <a:extLst>
            <a:ext uri="{FF2B5EF4-FFF2-40B4-BE49-F238E27FC236}">
              <a16:creationId xmlns:a16="http://schemas.microsoft.com/office/drawing/2014/main" id="{00000000-0008-0000-0E00-00004A030000}"/>
            </a:ext>
          </a:extLst>
        </xdr:cNvPr>
        <xdr:cNvSpPr txBox="1"/>
      </xdr:nvSpPr>
      <xdr:spPr>
        <a:xfrm>
          <a:off x="22199600"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2127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144780</xdr:rowOff>
    </xdr:from>
    <xdr:to>
      <xdr:col>116</xdr:col>
      <xdr:colOff>63500</xdr:colOff>
      <xdr:row>104</xdr:row>
      <xdr:rowOff>76200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21323300" y="1780413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2038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104</xdr:row>
      <xdr:rowOff>99061</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20434300" y="17907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34289</xdr:rowOff>
    </xdr:from>
    <xdr:to>
      <xdr:col>102</xdr:col>
      <xdr:colOff>165100</xdr:colOff>
      <xdr:row>104</xdr:row>
      <xdr:rowOff>135889</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19494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85089</xdr:rowOff>
    </xdr:from>
    <xdr:to>
      <xdr:col>107</xdr:col>
      <xdr:colOff>50800</xdr:colOff>
      <xdr:row>104</xdr:row>
      <xdr:rowOff>99061</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9545300" y="179158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58420</xdr:rowOff>
    </xdr:from>
    <xdr:to>
      <xdr:col>98</xdr:col>
      <xdr:colOff>38100</xdr:colOff>
      <xdr:row>104</xdr:row>
      <xdr:rowOff>160020</xdr:rowOff>
    </xdr:to>
    <xdr:sp macro="" textlink="">
      <xdr:nvSpPr>
        <xdr:cNvPr id="849" name="楕円 848">
          <a:extLst>
            <a:ext uri="{FF2B5EF4-FFF2-40B4-BE49-F238E27FC236}">
              <a16:creationId xmlns:a16="http://schemas.microsoft.com/office/drawing/2014/main" id="{00000000-0008-0000-0E00-000051030000}"/>
            </a:ext>
          </a:extLst>
        </xdr:cNvPr>
        <xdr:cNvSpPr/>
      </xdr:nvSpPr>
      <xdr:spPr>
        <a:xfrm>
          <a:off x="186055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85089</xdr:rowOff>
    </xdr:from>
    <xdr:to>
      <xdr:col>102</xdr:col>
      <xdr:colOff>114300</xdr:colOff>
      <xdr:row>104</xdr:row>
      <xdr:rowOff>109220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flipV="1">
          <a:off x="18656300" y="179158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851" name="n_1aveValue【公民館】&#10;一人当たり面積">
          <a:extLst>
            <a:ext uri="{FF2B5EF4-FFF2-40B4-BE49-F238E27FC236}">
              <a16:creationId xmlns:a16="http://schemas.microsoft.com/office/drawing/2014/main" id="{00000000-0008-0000-0E00-000053030000}"/>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52" name="n_2aveValue【公民館】&#10;一人当たり面積">
          <a:extLst>
            <a:ext uri="{FF2B5EF4-FFF2-40B4-BE49-F238E27FC236}">
              <a16:creationId xmlns:a16="http://schemas.microsoft.com/office/drawing/2014/main" id="{00000000-0008-0000-0E00-000054030000}"/>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53" name="n_3aveValue【公民館】&#10;一人当たり面積">
          <a:extLst>
            <a:ext uri="{FF2B5EF4-FFF2-40B4-BE49-F238E27FC236}">
              <a16:creationId xmlns:a16="http://schemas.microsoft.com/office/drawing/2014/main" id="{00000000-0008-0000-0E00-000055030000}"/>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854" name="n_4aveValue【公民館】&#10;一人当たり面積">
          <a:extLst>
            <a:ext uri="{FF2B5EF4-FFF2-40B4-BE49-F238E27FC236}">
              <a16:creationId xmlns:a16="http://schemas.microsoft.com/office/drawing/2014/main" id="{00000000-0008-0000-0E00-000056030000}"/>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143527</xdr:rowOff>
    </xdr:from>
    <xdr:ext cx="469744" cy="259045"/>
    <xdr:sp macro="" textlink="">
      <xdr:nvSpPr>
        <xdr:cNvPr id="855" name="n_1mainValue【公民館】&#10;一人当たり面積">
          <a:extLst>
            <a:ext uri="{FF2B5EF4-FFF2-40B4-BE49-F238E27FC236}">
              <a16:creationId xmlns:a16="http://schemas.microsoft.com/office/drawing/2014/main" id="{00000000-0008-0000-0E00-000057030000}"/>
            </a:ext>
          </a:extLst>
        </xdr:cNvPr>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856" name="n_2mainValue【公民館】&#10;一人当たり面積">
          <a:extLst>
            <a:ext uri="{FF2B5EF4-FFF2-40B4-BE49-F238E27FC236}">
              <a16:creationId xmlns:a16="http://schemas.microsoft.com/office/drawing/2014/main" id="{00000000-0008-0000-0E00-000058030000}"/>
            </a:ext>
          </a:extLst>
        </xdr:cNvPr>
        <xdr:cNvSpPr txBox="1"/>
      </xdr:nvSpPr>
      <xdr:spPr>
        <a:xfrm>
          <a:off x="20199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152416</xdr:rowOff>
    </xdr:from>
    <xdr:ext cx="469744" cy="259045"/>
    <xdr:sp macro="" textlink="">
      <xdr:nvSpPr>
        <xdr:cNvPr id="857" name="n_3mainValue【公民館】&#10;一人当たり面積">
          <a:extLst>
            <a:ext uri="{FF2B5EF4-FFF2-40B4-BE49-F238E27FC236}">
              <a16:creationId xmlns:a16="http://schemas.microsoft.com/office/drawing/2014/main" id="{00000000-0008-0000-0E00-000059030000}"/>
            </a:ext>
          </a:extLst>
        </xdr:cNvPr>
        <xdr:cNvSpPr txBox="1"/>
      </xdr:nvSpPr>
      <xdr:spPr>
        <a:xfrm>
          <a:off x="193104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5097</xdr:rowOff>
    </xdr:from>
    <xdr:ext cx="469744" cy="259045"/>
    <xdr:sp macro="" textlink="">
      <xdr:nvSpPr>
        <xdr:cNvPr id="858" name="n_4mainValue【公民館】&#10;一人当たり面積">
          <a:extLst>
            <a:ext uri="{FF2B5EF4-FFF2-40B4-BE49-F238E27FC236}">
              <a16:creationId xmlns:a16="http://schemas.microsoft.com/office/drawing/2014/main" id="{00000000-0008-0000-0E00-00005A030000}"/>
            </a:ext>
          </a:extLst>
        </xdr:cNvPr>
        <xdr:cNvSpPr txBox="1"/>
      </xdr:nvSpPr>
      <xdr:spPr>
        <a:xfrm>
          <a:off x="18421427" y="1766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E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中、道路、保育所及び公民館で類似団体平均を上回った。特に、山間地に集落が点在する本町の特性上、資産の中でもかなりのウエイトを占めている道路については、アスファルトの耐用年数が短いことから減価償却率が著しく高くなっている。一方で、橋りょう・トンネルについては、国庫補助金等を活用し、積極的に長寿命化を進めていることから、類似団体平均を大幅に下回る減価償却率となっている。</a:t>
          </a:r>
        </a:p>
        <a:p>
          <a:r>
            <a:rPr kumimoji="1" lang="ja-JP" altLang="en-US" sz="1300">
              <a:latin typeface="ＭＳ Ｐゴシック" panose="020B0600070205080204" pitchFamily="50" charset="-128"/>
              <a:ea typeface="ＭＳ Ｐゴシック" panose="020B0600070205080204" pitchFamily="50" charset="-128"/>
            </a:rPr>
            <a:t>　道路は重要なインフラであることから、老朽化の状況を的確に把握しながら、橋りょう・トンネル同様、計画的な整備に努める。保育所及び公民館については、公共施設等総合管理計画及び個別施設計画において今後の整備・管理方針等を検討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20972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154940</xdr:rowOff>
    </xdr:from>
    <xdr:to>
      <xdr:col>20</xdr:col>
      <xdr:colOff>38100</xdr:colOff>
      <xdr:row>37</xdr:row>
      <xdr:rowOff>85090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34290</xdr:rowOff>
    </xdr:from>
    <xdr:to>
      <xdr:col>24</xdr:col>
      <xdr:colOff>63500</xdr:colOff>
      <xdr:row>37</xdr:row>
      <xdr:rowOff>93345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37794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92075</xdr:rowOff>
    </xdr:from>
    <xdr:to>
      <xdr:col>15</xdr:col>
      <xdr:colOff>101600</xdr:colOff>
      <xdr:row>37</xdr:row>
      <xdr:rowOff>22225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142875</xdr:rowOff>
    </xdr:from>
    <xdr:to>
      <xdr:col>19</xdr:col>
      <xdr:colOff>177800</xdr:colOff>
      <xdr:row>37</xdr:row>
      <xdr:rowOff>34290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150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36830</xdr:rowOff>
    </xdr:from>
    <xdr:to>
      <xdr:col>10</xdr:col>
      <xdr:colOff>165100</xdr:colOff>
      <xdr:row>36</xdr:row>
      <xdr:rowOff>138430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142875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2598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149225</xdr:rowOff>
    </xdr:from>
    <xdr:to>
      <xdr:col>6</xdr:col>
      <xdr:colOff>38100</xdr:colOff>
      <xdr:row>36</xdr:row>
      <xdr:rowOff>79375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28575</xdr:rowOff>
    </xdr:from>
    <xdr:to>
      <xdr:col>10</xdr:col>
      <xdr:colOff>114300</xdr:colOff>
      <xdr:row>36</xdr:row>
      <xdr:rowOff>87630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2007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76217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13352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129557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95902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00000000-0008-0000-0F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00000000-0008-0000-0F00-000075000000}"/>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00000000-0008-0000-0F00-000077000000}"/>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00000000-0008-0000-0F00-000079000000}"/>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133169</xdr:rowOff>
    </xdr:from>
    <xdr:to>
      <xdr:col>55</xdr:col>
      <xdr:colOff>50800</xdr:colOff>
      <xdr:row>41</xdr:row>
      <xdr:rowOff>63319</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104267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111596</xdr:rowOff>
    </xdr:from>
    <xdr:ext cx="469744" cy="259045"/>
    <xdr:sp macro="" textlink="">
      <xdr:nvSpPr>
        <xdr:cNvPr id="133" name="【図書館】&#10;一人当たり面積該当値テキスト">
          <a:extLst>
            <a:ext uri="{FF2B5EF4-FFF2-40B4-BE49-F238E27FC236}">
              <a16:creationId xmlns:a16="http://schemas.microsoft.com/office/drawing/2014/main" id="{00000000-0008-0000-0F00-000085000000}"/>
            </a:ext>
          </a:extLst>
        </xdr:cNvPr>
        <xdr:cNvSpPr txBox="1"/>
      </xdr:nvSpPr>
      <xdr:spPr>
        <a:xfrm>
          <a:off x="10515600"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142966</xdr:rowOff>
    </xdr:from>
    <xdr:to>
      <xdr:col>50</xdr:col>
      <xdr:colOff>165100</xdr:colOff>
      <xdr:row>41</xdr:row>
      <xdr:rowOff>73116</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588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12519</xdr:rowOff>
    </xdr:from>
    <xdr:to>
      <xdr:col>55</xdr:col>
      <xdr:colOff>0</xdr:colOff>
      <xdr:row>41</xdr:row>
      <xdr:rowOff>22316</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9639300" y="70419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149497</xdr:rowOff>
    </xdr:from>
    <xdr:to>
      <xdr:col>46</xdr:col>
      <xdr:colOff>38100</xdr:colOff>
      <xdr:row>41</xdr:row>
      <xdr:rowOff>79647</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8699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22316</xdr:rowOff>
    </xdr:from>
    <xdr:to>
      <xdr:col>50</xdr:col>
      <xdr:colOff>114300</xdr:colOff>
      <xdr:row>41</xdr:row>
      <xdr:rowOff>28847</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8750300" y="70517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156028</xdr:rowOff>
    </xdr:from>
    <xdr:to>
      <xdr:col>41</xdr:col>
      <xdr:colOff>101600</xdr:colOff>
      <xdr:row>41</xdr:row>
      <xdr:rowOff>86178</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781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28847</xdr:rowOff>
    </xdr:from>
    <xdr:to>
      <xdr:col>45</xdr:col>
      <xdr:colOff>177800</xdr:colOff>
      <xdr:row>41</xdr:row>
      <xdr:rowOff>35378</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7861300" y="70582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35378</xdr:rowOff>
    </xdr:from>
    <xdr:to>
      <xdr:col>41</xdr:col>
      <xdr:colOff>50800</xdr:colOff>
      <xdr:row>41</xdr:row>
      <xdr:rowOff>41910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flipV="1">
          <a:off x="6972300" y="70648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00000000-0008-0000-0F00-00008E000000}"/>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00000000-0008-0000-0F00-00008F000000}"/>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00000000-0008-0000-0F00-000090000000}"/>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00000000-0008-0000-0F00-000091000000}"/>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64243</xdr:rowOff>
    </xdr:from>
    <xdr:ext cx="469744" cy="259045"/>
    <xdr:sp macro="" textlink="">
      <xdr:nvSpPr>
        <xdr:cNvPr id="146" name="n_1mainValue【図書館】&#10;一人当たり面積">
          <a:extLst>
            <a:ext uri="{FF2B5EF4-FFF2-40B4-BE49-F238E27FC236}">
              <a16:creationId xmlns:a16="http://schemas.microsoft.com/office/drawing/2014/main" id="{00000000-0008-0000-0F00-000092000000}"/>
            </a:ext>
          </a:extLst>
        </xdr:cNvPr>
        <xdr:cNvSpPr txBox="1"/>
      </xdr:nvSpPr>
      <xdr:spPr>
        <a:xfrm>
          <a:off x="9391727" y="70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70774</xdr:rowOff>
    </xdr:from>
    <xdr:ext cx="469744" cy="259045"/>
    <xdr:sp macro="" textlink="">
      <xdr:nvSpPr>
        <xdr:cNvPr id="147" name="n_2mainValue【図書館】&#10;一人当たり面積">
          <a:extLst>
            <a:ext uri="{FF2B5EF4-FFF2-40B4-BE49-F238E27FC236}">
              <a16:creationId xmlns:a16="http://schemas.microsoft.com/office/drawing/2014/main" id="{00000000-0008-0000-0F00-000093000000}"/>
            </a:ext>
          </a:extLst>
        </xdr:cNvPr>
        <xdr:cNvSpPr txBox="1"/>
      </xdr:nvSpPr>
      <xdr:spPr>
        <a:xfrm>
          <a:off x="8515427" y="710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77305</xdr:rowOff>
    </xdr:from>
    <xdr:ext cx="469744" cy="259045"/>
    <xdr:sp macro="" textlink="">
      <xdr:nvSpPr>
        <xdr:cNvPr id="148" name="n_3mainValue【図書館】&#10;一人当たり面積">
          <a:extLst>
            <a:ext uri="{FF2B5EF4-FFF2-40B4-BE49-F238E27FC236}">
              <a16:creationId xmlns:a16="http://schemas.microsoft.com/office/drawing/2014/main" id="{00000000-0008-0000-0F00-000094000000}"/>
            </a:ext>
          </a:extLst>
        </xdr:cNvPr>
        <xdr:cNvSpPr txBox="1"/>
      </xdr:nvSpPr>
      <xdr:spPr>
        <a:xfrm>
          <a:off x="7626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9" name="n_4mainValue【図書館】&#10;一人当たり面積">
          <a:extLst>
            <a:ext uri="{FF2B5EF4-FFF2-40B4-BE49-F238E27FC236}">
              <a16:creationId xmlns:a16="http://schemas.microsoft.com/office/drawing/2014/main" id="{00000000-0008-0000-0F00-000095000000}"/>
            </a:ext>
          </a:extLst>
        </xdr:cNvPr>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159838</xdr:rowOff>
    </xdr:from>
    <xdr:to>
      <xdr:col>24</xdr:col>
      <xdr:colOff>114300</xdr:colOff>
      <xdr:row>63</xdr:row>
      <xdr:rowOff>89988</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138265</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136978</xdr:rowOff>
    </xdr:from>
    <xdr:to>
      <xdr:col>20</xdr:col>
      <xdr:colOff>38100</xdr:colOff>
      <xdr:row>63</xdr:row>
      <xdr:rowOff>67128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16328</xdr:rowOff>
    </xdr:from>
    <xdr:to>
      <xdr:col>24</xdr:col>
      <xdr:colOff>63500</xdr:colOff>
      <xdr:row>63</xdr:row>
      <xdr:rowOff>39188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81767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105954</xdr:rowOff>
    </xdr:from>
    <xdr:to>
      <xdr:col>15</xdr:col>
      <xdr:colOff>101600</xdr:colOff>
      <xdr:row>63</xdr:row>
      <xdr:rowOff>36104</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156754</xdr:rowOff>
    </xdr:from>
    <xdr:to>
      <xdr:col>19</xdr:col>
      <xdr:colOff>177800</xdr:colOff>
      <xdr:row>63</xdr:row>
      <xdr:rowOff>16328</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7866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86360</xdr:rowOff>
    </xdr:from>
    <xdr:to>
      <xdr:col>10</xdr:col>
      <xdr:colOff>165100</xdr:colOff>
      <xdr:row>63</xdr:row>
      <xdr:rowOff>16510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137160</xdr:rowOff>
    </xdr:from>
    <xdr:to>
      <xdr:col>15</xdr:col>
      <xdr:colOff>50800</xdr:colOff>
      <xdr:row>62</xdr:row>
      <xdr:rowOff>156754</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7670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114119</xdr:rowOff>
    </xdr:from>
    <xdr:to>
      <xdr:col>6</xdr:col>
      <xdr:colOff>38100</xdr:colOff>
      <xdr:row>63</xdr:row>
      <xdr:rowOff>44269</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62</xdr:row>
      <xdr:rowOff>164919</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flipV="1">
          <a:off x="1130300" y="107670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58255</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27231</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7637</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35396</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96520</xdr:rowOff>
    </xdr:from>
    <xdr:to>
      <xdr:col>55</xdr:col>
      <xdr:colOff>50800</xdr:colOff>
      <xdr:row>56</xdr:row>
      <xdr:rowOff>26670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11447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144780</xdr:rowOff>
    </xdr:from>
    <xdr:to>
      <xdr:col>50</xdr:col>
      <xdr:colOff>165100</xdr:colOff>
      <xdr:row>56</xdr:row>
      <xdr:rowOff>74930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147320</xdr:rowOff>
    </xdr:from>
    <xdr:to>
      <xdr:col>55</xdr:col>
      <xdr:colOff>0</xdr:colOff>
      <xdr:row>56</xdr:row>
      <xdr:rowOff>24130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95770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16510</xdr:rowOff>
    </xdr:from>
    <xdr:to>
      <xdr:col>46</xdr:col>
      <xdr:colOff>38100</xdr:colOff>
      <xdr:row>56</xdr:row>
      <xdr:rowOff>118110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24130</xdr:rowOff>
    </xdr:from>
    <xdr:to>
      <xdr:col>50</xdr:col>
      <xdr:colOff>114300</xdr:colOff>
      <xdr:row>56</xdr:row>
      <xdr:rowOff>67310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962533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58420</xdr:rowOff>
    </xdr:from>
    <xdr:to>
      <xdr:col>41</xdr:col>
      <xdr:colOff>101600</xdr:colOff>
      <xdr:row>56</xdr:row>
      <xdr:rowOff>160020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67310</xdr:rowOff>
    </xdr:from>
    <xdr:to>
      <xdr:col>45</xdr:col>
      <xdr:colOff>177800</xdr:colOff>
      <xdr:row>56</xdr:row>
      <xdr:rowOff>109220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96685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95250</xdr:rowOff>
    </xdr:from>
    <xdr:to>
      <xdr:col>36</xdr:col>
      <xdr:colOff>165100</xdr:colOff>
      <xdr:row>59</xdr:row>
      <xdr:rowOff>25400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109220</xdr:rowOff>
    </xdr:from>
    <xdr:to>
      <xdr:col>41</xdr:col>
      <xdr:colOff>50800</xdr:colOff>
      <xdr:row>58</xdr:row>
      <xdr:rowOff>146050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72300" y="9710420"/>
          <a:ext cx="889000" cy="37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91457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134637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939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5097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943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41927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981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F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0000000-0008-0000-0F00-00002401000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00000000-0008-0000-0F00-00002601000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F00-000028010000}"/>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77107</xdr:rowOff>
    </xdr:from>
    <xdr:to>
      <xdr:col>24</xdr:col>
      <xdr:colOff>114300</xdr:colOff>
      <xdr:row>86</xdr:row>
      <xdr:rowOff>7257</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4584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55534</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F00-000034010000}"/>
            </a:ext>
          </a:extLst>
        </xdr:cNvPr>
        <xdr:cNvSpPr txBox="1"/>
      </xdr:nvSpPr>
      <xdr:spPr>
        <a:xfrm>
          <a:off x="4673600"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28121</xdr:rowOff>
    </xdr:from>
    <xdr:to>
      <xdr:col>20</xdr:col>
      <xdr:colOff>38100</xdr:colOff>
      <xdr:row>85</xdr:row>
      <xdr:rowOff>129721</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3746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78921</xdr:rowOff>
    </xdr:from>
    <xdr:to>
      <xdr:col>24</xdr:col>
      <xdr:colOff>63500</xdr:colOff>
      <xdr:row>85</xdr:row>
      <xdr:rowOff>127907</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3797300" y="146521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150586</xdr:rowOff>
    </xdr:from>
    <xdr:to>
      <xdr:col>15</xdr:col>
      <xdr:colOff>101600</xdr:colOff>
      <xdr:row>85</xdr:row>
      <xdr:rowOff>80736</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857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29936</xdr:rowOff>
    </xdr:from>
    <xdr:to>
      <xdr:col>19</xdr:col>
      <xdr:colOff>177800</xdr:colOff>
      <xdr:row>85</xdr:row>
      <xdr:rowOff>78921</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908300" y="146031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101600</xdr:rowOff>
    </xdr:from>
    <xdr:to>
      <xdr:col>10</xdr:col>
      <xdr:colOff>165100</xdr:colOff>
      <xdr:row>85</xdr:row>
      <xdr:rowOff>31750</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96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152400</xdr:rowOff>
    </xdr:from>
    <xdr:to>
      <xdr:col>15</xdr:col>
      <xdr:colOff>50800</xdr:colOff>
      <xdr:row>85</xdr:row>
      <xdr:rowOff>29936</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2019300" y="145542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52614</xdr:rowOff>
    </xdr:from>
    <xdr:to>
      <xdr:col>6</xdr:col>
      <xdr:colOff>38100</xdr:colOff>
      <xdr:row>84</xdr:row>
      <xdr:rowOff>154214</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1079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103414</xdr:rowOff>
    </xdr:from>
    <xdr:to>
      <xdr:col>10</xdr:col>
      <xdr:colOff>114300</xdr:colOff>
      <xdr:row>84</xdr:row>
      <xdr:rowOff>152400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130300" y="145052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120848</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F00-000041010000}"/>
            </a:ext>
          </a:extLst>
        </xdr:cNvPr>
        <xdr:cNvSpPr txBox="1"/>
      </xdr:nvSpPr>
      <xdr:spPr>
        <a:xfrm>
          <a:off x="3582044" y="1469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71863</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F00-000042010000}"/>
            </a:ext>
          </a:extLst>
        </xdr:cNvPr>
        <xdr:cNvSpPr txBox="1"/>
      </xdr:nvSpPr>
      <xdr:spPr>
        <a:xfrm>
          <a:off x="2705744"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22877</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F00-000043010000}"/>
            </a:ext>
          </a:extLst>
        </xdr:cNvPr>
        <xdr:cNvSpPr txBox="1"/>
      </xdr:nvSpPr>
      <xdr:spPr>
        <a:xfrm>
          <a:off x="1816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145341</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F00-000044010000}"/>
            </a:ext>
          </a:extLst>
        </xdr:cNvPr>
        <xdr:cNvSpPr txBox="1"/>
      </xdr:nvSpPr>
      <xdr:spPr>
        <a:xfrm>
          <a:off x="9277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0F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00000000-0008-0000-0F00-00005D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00000000-0008-0000-0F00-00005F010000}"/>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id="{00000000-0008-0000-0F00-000061010000}"/>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48261</xdr:rowOff>
    </xdr:from>
    <xdr:to>
      <xdr:col>55</xdr:col>
      <xdr:colOff>50800</xdr:colOff>
      <xdr:row>86</xdr:row>
      <xdr:rowOff>149861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10426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134638</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F00-00006D010000}"/>
            </a:ext>
          </a:extLst>
        </xdr:cNvPr>
        <xdr:cNvSpPr txBox="1"/>
      </xdr:nvSpPr>
      <xdr:spPr>
        <a:xfrm>
          <a:off x="1051560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48261</xdr:rowOff>
    </xdr:from>
    <xdr:to>
      <xdr:col>50</xdr:col>
      <xdr:colOff>165100</xdr:colOff>
      <xdr:row>86</xdr:row>
      <xdr:rowOff>149861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9588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99061</xdr:rowOff>
    </xdr:from>
    <xdr:to>
      <xdr:col>55</xdr:col>
      <xdr:colOff>0</xdr:colOff>
      <xdr:row>86</xdr:row>
      <xdr:rowOff>99061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9639300" y="1484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49530</xdr:rowOff>
    </xdr:from>
    <xdr:to>
      <xdr:col>46</xdr:col>
      <xdr:colOff>38100</xdr:colOff>
      <xdr:row>86</xdr:row>
      <xdr:rowOff>151130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8699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99061</xdr:rowOff>
    </xdr:from>
    <xdr:to>
      <xdr:col>50</xdr:col>
      <xdr:colOff>114300</xdr:colOff>
      <xdr:row>86</xdr:row>
      <xdr:rowOff>100330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8750300" y="148437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49530</xdr:rowOff>
    </xdr:from>
    <xdr:to>
      <xdr:col>41</xdr:col>
      <xdr:colOff>101600</xdr:colOff>
      <xdr:row>86</xdr:row>
      <xdr:rowOff>151130</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7810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100330</xdr:rowOff>
    </xdr:from>
    <xdr:to>
      <xdr:col>45</xdr:col>
      <xdr:colOff>177800</xdr:colOff>
      <xdr:row>86</xdr:row>
      <xdr:rowOff>100330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7861300" y="14845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49530</xdr:rowOff>
    </xdr:from>
    <xdr:to>
      <xdr:col>36</xdr:col>
      <xdr:colOff>165100</xdr:colOff>
      <xdr:row>86</xdr:row>
      <xdr:rowOff>151130</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6921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100330</xdr:rowOff>
    </xdr:from>
    <xdr:to>
      <xdr:col>41</xdr:col>
      <xdr:colOff>50800</xdr:colOff>
      <xdr:row>86</xdr:row>
      <xdr:rowOff>100330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6972300" y="14845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a:extLst>
            <a:ext uri="{FF2B5EF4-FFF2-40B4-BE49-F238E27FC236}">
              <a16:creationId xmlns:a16="http://schemas.microsoft.com/office/drawing/2014/main" id="{00000000-0008-0000-0F00-000076010000}"/>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a:extLst>
            <a:ext uri="{FF2B5EF4-FFF2-40B4-BE49-F238E27FC236}">
              <a16:creationId xmlns:a16="http://schemas.microsoft.com/office/drawing/2014/main" id="{00000000-0008-0000-0F00-000077010000}"/>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a:extLst>
            <a:ext uri="{FF2B5EF4-FFF2-40B4-BE49-F238E27FC236}">
              <a16:creationId xmlns:a16="http://schemas.microsoft.com/office/drawing/2014/main" id="{00000000-0008-0000-0F00-00007801000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7" name="n_4aveValue【福祉施設】&#10;一人当たり面積">
          <a:extLst>
            <a:ext uri="{FF2B5EF4-FFF2-40B4-BE49-F238E27FC236}">
              <a16:creationId xmlns:a16="http://schemas.microsoft.com/office/drawing/2014/main" id="{00000000-0008-0000-0F00-000079010000}"/>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140988</xdr:rowOff>
    </xdr:from>
    <xdr:ext cx="469744" cy="259045"/>
    <xdr:sp macro="" textlink="">
      <xdr:nvSpPr>
        <xdr:cNvPr id="378" name="n_1mainValue【福祉施設】&#10;一人当たり面積">
          <a:extLst>
            <a:ext uri="{FF2B5EF4-FFF2-40B4-BE49-F238E27FC236}">
              <a16:creationId xmlns:a16="http://schemas.microsoft.com/office/drawing/2014/main" id="{00000000-0008-0000-0F00-00007A010000}"/>
            </a:ext>
          </a:extLst>
        </xdr:cNvPr>
        <xdr:cNvSpPr txBox="1"/>
      </xdr:nvSpPr>
      <xdr:spPr>
        <a:xfrm>
          <a:off x="9391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142257</xdr:rowOff>
    </xdr:from>
    <xdr:ext cx="469744" cy="259045"/>
    <xdr:sp macro="" textlink="">
      <xdr:nvSpPr>
        <xdr:cNvPr id="379" name="n_2mainValue【福祉施設】&#10;一人当たり面積">
          <a:extLst>
            <a:ext uri="{FF2B5EF4-FFF2-40B4-BE49-F238E27FC236}">
              <a16:creationId xmlns:a16="http://schemas.microsoft.com/office/drawing/2014/main" id="{00000000-0008-0000-0F00-00007B010000}"/>
            </a:ext>
          </a:extLst>
        </xdr:cNvPr>
        <xdr:cNvSpPr txBox="1"/>
      </xdr:nvSpPr>
      <xdr:spPr>
        <a:xfrm>
          <a:off x="85154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142257</xdr:rowOff>
    </xdr:from>
    <xdr:ext cx="469744" cy="259045"/>
    <xdr:sp macro="" textlink="">
      <xdr:nvSpPr>
        <xdr:cNvPr id="380" name="n_3mainValue【福祉施設】&#10;一人当たり面積">
          <a:extLst>
            <a:ext uri="{FF2B5EF4-FFF2-40B4-BE49-F238E27FC236}">
              <a16:creationId xmlns:a16="http://schemas.microsoft.com/office/drawing/2014/main" id="{00000000-0008-0000-0F00-00007C010000}"/>
            </a:ext>
          </a:extLst>
        </xdr:cNvPr>
        <xdr:cNvSpPr txBox="1"/>
      </xdr:nvSpPr>
      <xdr:spPr>
        <a:xfrm>
          <a:off x="76264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142257</xdr:rowOff>
    </xdr:from>
    <xdr:ext cx="469744" cy="259045"/>
    <xdr:sp macro="" textlink="">
      <xdr:nvSpPr>
        <xdr:cNvPr id="381" name="n_4mainValue【福祉施設】&#10;一人当たり面積">
          <a:extLst>
            <a:ext uri="{FF2B5EF4-FFF2-40B4-BE49-F238E27FC236}">
              <a16:creationId xmlns:a16="http://schemas.microsoft.com/office/drawing/2014/main" id="{00000000-0008-0000-0F00-00007D010000}"/>
            </a:ext>
          </a:extLst>
        </xdr:cNvPr>
        <xdr:cNvSpPr txBox="1"/>
      </xdr:nvSpPr>
      <xdr:spPr>
        <a:xfrm>
          <a:off x="67374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00000000-0008-0000-0F00-000096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00000000-0008-0000-0F00-000098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00000000-0008-0000-0F00-00009A010000}"/>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00000000-0008-0000-0F00-00009C010000}"/>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45847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38479</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00000000-0008-0000-0F00-0000A8010000}"/>
            </a:ext>
          </a:extLst>
        </xdr:cNvPr>
        <xdr:cNvSpPr txBox="1"/>
      </xdr:nvSpPr>
      <xdr:spPr>
        <a:xfrm>
          <a:off x="4673600" y="1786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152763</xdr:rowOff>
    </xdr:from>
    <xdr:to>
      <xdr:col>20</xdr:col>
      <xdr:colOff>38100</xdr:colOff>
      <xdr:row>105</xdr:row>
      <xdr:rowOff>82913</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3746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32113</xdr:rowOff>
    </xdr:from>
    <xdr:to>
      <xdr:col>24</xdr:col>
      <xdr:colOff>63500</xdr:colOff>
      <xdr:row>105</xdr:row>
      <xdr:rowOff>66402</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3797300" y="1803436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107043</xdr:rowOff>
    </xdr:from>
    <xdr:to>
      <xdr:col>15</xdr:col>
      <xdr:colOff>101600</xdr:colOff>
      <xdr:row>105</xdr:row>
      <xdr:rowOff>37193</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2857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157843</xdr:rowOff>
    </xdr:from>
    <xdr:to>
      <xdr:col>19</xdr:col>
      <xdr:colOff>177800</xdr:colOff>
      <xdr:row>105</xdr:row>
      <xdr:rowOff>32113</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2908300" y="179886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968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117021</xdr:rowOff>
    </xdr:from>
    <xdr:to>
      <xdr:col>15</xdr:col>
      <xdr:colOff>50800</xdr:colOff>
      <xdr:row>104</xdr:row>
      <xdr:rowOff>157843</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2019300" y="1794782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110308</xdr:rowOff>
    </xdr:from>
    <xdr:to>
      <xdr:col>6</xdr:col>
      <xdr:colOff>38100</xdr:colOff>
      <xdr:row>102</xdr:row>
      <xdr:rowOff>40458</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079500" y="174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161108</xdr:rowOff>
    </xdr:from>
    <xdr:to>
      <xdr:col>10</xdr:col>
      <xdr:colOff>114300</xdr:colOff>
      <xdr:row>104</xdr:row>
      <xdr:rowOff>117021</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130300" y="17477558"/>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433" name="n_1ave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434" name="n_2ave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435" name="n_3ave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436" name="n_4ave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99440</xdr:rowOff>
    </xdr:from>
    <xdr:ext cx="405111" cy="259045"/>
    <xdr:sp macro="" textlink="">
      <xdr:nvSpPr>
        <xdr:cNvPr id="437" name="n_1mainValue【市民会館】&#10;有形固定資産減価償却率">
          <a:extLst>
            <a:ext uri="{FF2B5EF4-FFF2-40B4-BE49-F238E27FC236}">
              <a16:creationId xmlns:a16="http://schemas.microsoft.com/office/drawing/2014/main" id="{00000000-0008-0000-0F00-0000B5010000}"/>
            </a:ext>
          </a:extLst>
        </xdr:cNvPr>
        <xdr:cNvSpPr txBox="1"/>
      </xdr:nvSpPr>
      <xdr:spPr>
        <a:xfrm>
          <a:off x="3582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53720</xdr:rowOff>
    </xdr:from>
    <xdr:ext cx="405111" cy="259045"/>
    <xdr:sp macro="" textlink="">
      <xdr:nvSpPr>
        <xdr:cNvPr id="438" name="n_2mainValue【市民会館】&#10;有形固定資産減価償却率">
          <a:extLst>
            <a:ext uri="{FF2B5EF4-FFF2-40B4-BE49-F238E27FC236}">
              <a16:creationId xmlns:a16="http://schemas.microsoft.com/office/drawing/2014/main" id="{00000000-0008-0000-0F00-0000B6010000}"/>
            </a:ext>
          </a:extLst>
        </xdr:cNvPr>
        <xdr:cNvSpPr txBox="1"/>
      </xdr:nvSpPr>
      <xdr:spPr>
        <a:xfrm>
          <a:off x="2705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9" name="n_3mainValue【市民会館】&#10;有形固定資産減価償却率">
          <a:extLst>
            <a:ext uri="{FF2B5EF4-FFF2-40B4-BE49-F238E27FC236}">
              <a16:creationId xmlns:a16="http://schemas.microsoft.com/office/drawing/2014/main" id="{00000000-0008-0000-0F00-0000B7010000}"/>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56985</xdr:rowOff>
    </xdr:from>
    <xdr:ext cx="405111" cy="259045"/>
    <xdr:sp macro="" textlink="">
      <xdr:nvSpPr>
        <xdr:cNvPr id="440" name="n_4mainValue【市民会館】&#10;有形固定資産減価償却率">
          <a:extLst>
            <a:ext uri="{FF2B5EF4-FFF2-40B4-BE49-F238E27FC236}">
              <a16:creationId xmlns:a16="http://schemas.microsoft.com/office/drawing/2014/main" id="{00000000-0008-0000-0F00-0000B8010000}"/>
            </a:ext>
          </a:extLst>
        </xdr:cNvPr>
        <xdr:cNvSpPr txBox="1"/>
      </xdr:nvSpPr>
      <xdr:spPr>
        <a:xfrm>
          <a:off x="92774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00000000-0008-0000-0F00-0000D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id="{00000000-0008-0000-0F00-0000D3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id="{00000000-0008-0000-0F00-0000D5010000}"/>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471" name="【市民会館】&#10;一人当たり面積平均値テキスト">
          <a:extLst>
            <a:ext uri="{FF2B5EF4-FFF2-40B4-BE49-F238E27FC236}">
              <a16:creationId xmlns:a16="http://schemas.microsoft.com/office/drawing/2014/main" id="{00000000-0008-0000-0F00-0000D7010000}"/>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134801</xdr:rowOff>
    </xdr:from>
    <xdr:to>
      <xdr:col>55</xdr:col>
      <xdr:colOff>50800</xdr:colOff>
      <xdr:row>102</xdr:row>
      <xdr:rowOff>64951</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104267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157678</xdr:rowOff>
    </xdr:from>
    <xdr:ext cx="469744" cy="259045"/>
    <xdr:sp macro="" textlink="">
      <xdr:nvSpPr>
        <xdr:cNvPr id="483" name="【市民会館】&#10;一人当たり面積該当値テキスト">
          <a:extLst>
            <a:ext uri="{FF2B5EF4-FFF2-40B4-BE49-F238E27FC236}">
              <a16:creationId xmlns:a16="http://schemas.microsoft.com/office/drawing/2014/main" id="{00000000-0008-0000-0F00-0000E3010000}"/>
            </a:ext>
          </a:extLst>
        </xdr:cNvPr>
        <xdr:cNvSpPr txBox="1"/>
      </xdr:nvSpPr>
      <xdr:spPr>
        <a:xfrm>
          <a:off x="10515600" y="173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4173</xdr:rowOff>
    </xdr:from>
    <xdr:to>
      <xdr:col>50</xdr:col>
      <xdr:colOff>165100</xdr:colOff>
      <xdr:row>102</xdr:row>
      <xdr:rowOff>105773</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9588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14151</xdr:rowOff>
    </xdr:from>
    <xdr:to>
      <xdr:col>55</xdr:col>
      <xdr:colOff>0</xdr:colOff>
      <xdr:row>102</xdr:row>
      <xdr:rowOff>54973</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9639300" y="1750205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40095</xdr:rowOff>
    </xdr:from>
    <xdr:to>
      <xdr:col>46</xdr:col>
      <xdr:colOff>38100</xdr:colOff>
      <xdr:row>102</xdr:row>
      <xdr:rowOff>141695</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8699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54973</xdr:rowOff>
    </xdr:from>
    <xdr:to>
      <xdr:col>50</xdr:col>
      <xdr:colOff>114300</xdr:colOff>
      <xdr:row>102</xdr:row>
      <xdr:rowOff>90895</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8750300" y="175428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74386</xdr:rowOff>
    </xdr:from>
    <xdr:to>
      <xdr:col>41</xdr:col>
      <xdr:colOff>101600</xdr:colOff>
      <xdr:row>103</xdr:row>
      <xdr:rowOff>4536</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7810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90895</xdr:rowOff>
    </xdr:from>
    <xdr:to>
      <xdr:col>45</xdr:col>
      <xdr:colOff>177800</xdr:colOff>
      <xdr:row>102</xdr:row>
      <xdr:rowOff>125186</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flipV="1">
          <a:off x="7861300" y="175787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108676</xdr:rowOff>
    </xdr:from>
    <xdr:to>
      <xdr:col>36</xdr:col>
      <xdr:colOff>165100</xdr:colOff>
      <xdr:row>103</xdr:row>
      <xdr:rowOff>38826</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6921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125186</xdr:rowOff>
    </xdr:from>
    <xdr:to>
      <xdr:col>41</xdr:col>
      <xdr:colOff>50800</xdr:colOff>
      <xdr:row>102</xdr:row>
      <xdr:rowOff>159476</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6972300" y="176130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492" name="n_1aveValue【市民会館】&#10;一人当たり面積">
          <a:extLst>
            <a:ext uri="{FF2B5EF4-FFF2-40B4-BE49-F238E27FC236}">
              <a16:creationId xmlns:a16="http://schemas.microsoft.com/office/drawing/2014/main" id="{00000000-0008-0000-0F00-0000EC010000}"/>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493" name="n_2aveValue【市民会館】&#10;一人当たり面積">
          <a:extLst>
            <a:ext uri="{FF2B5EF4-FFF2-40B4-BE49-F238E27FC236}">
              <a16:creationId xmlns:a16="http://schemas.microsoft.com/office/drawing/2014/main" id="{00000000-0008-0000-0F00-0000ED010000}"/>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494" name="n_3aveValue【市民会館】&#10;一人当たり面積">
          <a:extLst>
            <a:ext uri="{FF2B5EF4-FFF2-40B4-BE49-F238E27FC236}">
              <a16:creationId xmlns:a16="http://schemas.microsoft.com/office/drawing/2014/main" id="{00000000-0008-0000-0F00-0000EE010000}"/>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495" name="n_4aveValue【市民会館】&#10;一人当たり面積">
          <a:extLst>
            <a:ext uri="{FF2B5EF4-FFF2-40B4-BE49-F238E27FC236}">
              <a16:creationId xmlns:a16="http://schemas.microsoft.com/office/drawing/2014/main" id="{00000000-0008-0000-0F00-0000EF010000}"/>
            </a:ext>
          </a:extLst>
        </xdr:cNvPr>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122300</xdr:rowOff>
    </xdr:from>
    <xdr:ext cx="469744" cy="259045"/>
    <xdr:sp macro="" textlink="">
      <xdr:nvSpPr>
        <xdr:cNvPr id="496" name="n_1mainValue【市民会館】&#10;一人当たり面積">
          <a:extLst>
            <a:ext uri="{FF2B5EF4-FFF2-40B4-BE49-F238E27FC236}">
              <a16:creationId xmlns:a16="http://schemas.microsoft.com/office/drawing/2014/main" id="{00000000-0008-0000-0F00-0000F0010000}"/>
            </a:ext>
          </a:extLst>
        </xdr:cNvPr>
        <xdr:cNvSpPr txBox="1"/>
      </xdr:nvSpPr>
      <xdr:spPr>
        <a:xfrm>
          <a:off x="939172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158222</xdr:rowOff>
    </xdr:from>
    <xdr:ext cx="469744" cy="259045"/>
    <xdr:sp macro="" textlink="">
      <xdr:nvSpPr>
        <xdr:cNvPr id="497" name="n_2mainValue【市民会館】&#10;一人当たり面積">
          <a:extLst>
            <a:ext uri="{FF2B5EF4-FFF2-40B4-BE49-F238E27FC236}">
              <a16:creationId xmlns:a16="http://schemas.microsoft.com/office/drawing/2014/main" id="{00000000-0008-0000-0F00-0000F1010000}"/>
            </a:ext>
          </a:extLst>
        </xdr:cNvPr>
        <xdr:cNvSpPr txBox="1"/>
      </xdr:nvSpPr>
      <xdr:spPr>
        <a:xfrm>
          <a:off x="8515427" y="1730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21063</xdr:rowOff>
    </xdr:from>
    <xdr:ext cx="469744" cy="259045"/>
    <xdr:sp macro="" textlink="">
      <xdr:nvSpPr>
        <xdr:cNvPr id="498" name="n_3mainValue【市民会館】&#10;一人当たり面積">
          <a:extLst>
            <a:ext uri="{FF2B5EF4-FFF2-40B4-BE49-F238E27FC236}">
              <a16:creationId xmlns:a16="http://schemas.microsoft.com/office/drawing/2014/main" id="{00000000-0008-0000-0F00-0000F2010000}"/>
            </a:ext>
          </a:extLst>
        </xdr:cNvPr>
        <xdr:cNvSpPr txBox="1"/>
      </xdr:nvSpPr>
      <xdr:spPr>
        <a:xfrm>
          <a:off x="7626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55353</xdr:rowOff>
    </xdr:from>
    <xdr:ext cx="469744" cy="259045"/>
    <xdr:sp macro="" textlink="">
      <xdr:nvSpPr>
        <xdr:cNvPr id="499" name="n_4mainValue【市民会館】&#10;一人当たり面積">
          <a:extLst>
            <a:ext uri="{FF2B5EF4-FFF2-40B4-BE49-F238E27FC236}">
              <a16:creationId xmlns:a16="http://schemas.microsoft.com/office/drawing/2014/main" id="{00000000-0008-0000-0F00-0000F3010000}"/>
            </a:ext>
          </a:extLst>
        </xdr:cNvPr>
        <xdr:cNvSpPr txBox="1"/>
      </xdr:nvSpPr>
      <xdr:spPr>
        <a:xfrm>
          <a:off x="6737427" y="1737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00000000-0008-0000-0F00-00000B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00000000-0008-0000-0F00-00000D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00000000-0008-0000-0F00-00000F02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00000000-0008-0000-0F00-000011020000}"/>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120650</xdr:rowOff>
    </xdr:from>
    <xdr:to>
      <xdr:col>85</xdr:col>
      <xdr:colOff>177800</xdr:colOff>
      <xdr:row>39</xdr:row>
      <xdr:rowOff>50800</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6268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99077</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00000000-0008-0000-0F00-00001D020000}"/>
            </a:ext>
          </a:extLst>
        </xdr:cNvPr>
        <xdr:cNvSpPr txBox="1"/>
      </xdr:nvSpPr>
      <xdr:spPr>
        <a:xfrm>
          <a:off x="16357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63500</xdr:rowOff>
    </xdr:from>
    <xdr:to>
      <xdr:col>81</xdr:col>
      <xdr:colOff>101600</xdr:colOff>
      <xdr:row>38</xdr:row>
      <xdr:rowOff>165100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543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114300</xdr:rowOff>
    </xdr:from>
    <xdr:to>
      <xdr:col>85</xdr:col>
      <xdr:colOff>127000</xdr:colOff>
      <xdr:row>39</xdr:row>
      <xdr:rowOff>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5481300" y="6629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114300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4592300" y="6568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122555</xdr:rowOff>
    </xdr:from>
    <xdr:to>
      <xdr:col>72</xdr:col>
      <xdr:colOff>38100</xdr:colOff>
      <xdr:row>38</xdr:row>
      <xdr:rowOff>52705</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3652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xdr:rowOff>
    </xdr:from>
    <xdr:to>
      <xdr:col>76</xdr:col>
      <xdr:colOff>114300</xdr:colOff>
      <xdr:row>38</xdr:row>
      <xdr:rowOff>53340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3703300" y="65170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78740</xdr:rowOff>
    </xdr:from>
    <xdr:to>
      <xdr:col>67</xdr:col>
      <xdr:colOff>101600</xdr:colOff>
      <xdr:row>38</xdr:row>
      <xdr:rowOff>8890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2763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129540</xdr:rowOff>
    </xdr:from>
    <xdr:to>
      <xdr:col>71</xdr:col>
      <xdr:colOff>177800</xdr:colOff>
      <xdr:row>38</xdr:row>
      <xdr:rowOff>1905</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814300" y="64731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156227</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5266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00000000-0008-0000-0F00-00002B020000}"/>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69232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00000000-0008-0000-0F00-00002C020000}"/>
            </a:ext>
          </a:extLst>
        </xdr:cNvPr>
        <xdr:cNvSpPr txBox="1"/>
      </xdr:nvSpPr>
      <xdr:spPr>
        <a:xfrm>
          <a:off x="13500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25417</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00000000-0008-0000-0F00-00002D020000}"/>
            </a:ext>
          </a:extLst>
        </xdr:cNvPr>
        <xdr:cNvSpPr txBox="1"/>
      </xdr:nvSpPr>
      <xdr:spPr>
        <a:xfrm>
          <a:off x="12611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F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F00-000044020000}"/>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F00-00004602000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F00-000048020000}"/>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2143</xdr:rowOff>
    </xdr:from>
    <xdr:to>
      <xdr:col>116</xdr:col>
      <xdr:colOff>114300</xdr:colOff>
      <xdr:row>39</xdr:row>
      <xdr:rowOff>103743</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2110700" y="6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25020</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F00-000054020000}"/>
            </a:ext>
          </a:extLst>
        </xdr:cNvPr>
        <xdr:cNvSpPr txBox="1"/>
      </xdr:nvSpPr>
      <xdr:spPr>
        <a:xfrm>
          <a:off x="22199600" y="654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135816</xdr:rowOff>
    </xdr:from>
    <xdr:to>
      <xdr:col>112</xdr:col>
      <xdr:colOff>38100</xdr:colOff>
      <xdr:row>39</xdr:row>
      <xdr:rowOff>65966</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1272500" y="66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15166</xdr:rowOff>
    </xdr:from>
    <xdr:to>
      <xdr:col>116</xdr:col>
      <xdr:colOff>63500</xdr:colOff>
      <xdr:row>39</xdr:row>
      <xdr:rowOff>52943</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1323300" y="6701716"/>
          <a:ext cx="838200" cy="3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154043</xdr:rowOff>
    </xdr:from>
    <xdr:to>
      <xdr:col>107</xdr:col>
      <xdr:colOff>101600</xdr:colOff>
      <xdr:row>39</xdr:row>
      <xdr:rowOff>84193</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0383500" y="66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15166</xdr:rowOff>
    </xdr:from>
    <xdr:to>
      <xdr:col>111</xdr:col>
      <xdr:colOff>177800</xdr:colOff>
      <xdr:row>39</xdr:row>
      <xdr:rowOff>33393</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0434300" y="6701716"/>
          <a:ext cx="889000" cy="1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161189</xdr:rowOff>
    </xdr:from>
    <xdr:to>
      <xdr:col>102</xdr:col>
      <xdr:colOff>165100</xdr:colOff>
      <xdr:row>39</xdr:row>
      <xdr:rowOff>91339</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9494500" y="66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33393</xdr:rowOff>
    </xdr:from>
    <xdr:to>
      <xdr:col>107</xdr:col>
      <xdr:colOff>50800</xdr:colOff>
      <xdr:row>39</xdr:row>
      <xdr:rowOff>40539</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9545300" y="6719943"/>
          <a:ext cx="889000" cy="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10836</xdr:rowOff>
    </xdr:from>
    <xdr:to>
      <xdr:col>98</xdr:col>
      <xdr:colOff>38100</xdr:colOff>
      <xdr:row>39</xdr:row>
      <xdr:rowOff>112436</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8605500" y="66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40539</xdr:rowOff>
    </xdr:from>
    <xdr:to>
      <xdr:col>102</xdr:col>
      <xdr:colOff>114300</xdr:colOff>
      <xdr:row>39</xdr:row>
      <xdr:rowOff>61636</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18656300" y="6727089"/>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0134795" y="68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92457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17390</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356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82493</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1011095" y="642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100720</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20134795" y="644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107865</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9245795" y="645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128963</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8356795" y="64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F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7" name="【保健センター・保健所】&#10;有形固定資産減価償却率最小値テキスト">
          <a:extLst>
            <a:ext uri="{FF2B5EF4-FFF2-40B4-BE49-F238E27FC236}">
              <a16:creationId xmlns:a16="http://schemas.microsoft.com/office/drawing/2014/main" id="{00000000-0008-0000-0F00-00007D02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00000000-0008-0000-0F00-00007F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F00-000081020000}"/>
            </a:ext>
          </a:extLst>
        </xdr:cNvPr>
        <xdr:cNvSpPr txBox="1"/>
      </xdr:nvSpPr>
      <xdr:spPr>
        <a:xfrm>
          <a:off x="16357600" y="10166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46990</xdr:rowOff>
    </xdr:from>
    <xdr:to>
      <xdr:col>85</xdr:col>
      <xdr:colOff>177800</xdr:colOff>
      <xdr:row>59</xdr:row>
      <xdr:rowOff>148590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62687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69867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F00-00008D020000}"/>
            </a:ext>
          </a:extLst>
        </xdr:cNvPr>
        <xdr:cNvSpPr txBox="1"/>
      </xdr:nvSpPr>
      <xdr:spPr>
        <a:xfrm>
          <a:off x="16357600" y="1001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20320</xdr:rowOff>
    </xdr:from>
    <xdr:to>
      <xdr:col>81</xdr:col>
      <xdr:colOff>101600</xdr:colOff>
      <xdr:row>59</xdr:row>
      <xdr:rowOff>121920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5430500" y="101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71120</xdr:rowOff>
    </xdr:from>
    <xdr:to>
      <xdr:col>85</xdr:col>
      <xdr:colOff>127000</xdr:colOff>
      <xdr:row>59</xdr:row>
      <xdr:rowOff>97790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5481300" y="101866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71120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4592300" y="101612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140970</xdr:rowOff>
    </xdr:from>
    <xdr:to>
      <xdr:col>72</xdr:col>
      <xdr:colOff>38100</xdr:colOff>
      <xdr:row>59</xdr:row>
      <xdr:rowOff>71120</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3652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20320</xdr:rowOff>
    </xdr:from>
    <xdr:to>
      <xdr:col>76</xdr:col>
      <xdr:colOff>114300</xdr:colOff>
      <xdr:row>59</xdr:row>
      <xdr:rowOff>45720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3703300" y="101358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115570</xdr:rowOff>
    </xdr:from>
    <xdr:to>
      <xdr:col>67</xdr:col>
      <xdr:colOff>101600</xdr:colOff>
      <xdr:row>59</xdr:row>
      <xdr:rowOff>45720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2763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166370</xdr:rowOff>
    </xdr:from>
    <xdr:to>
      <xdr:col>71</xdr:col>
      <xdr:colOff>177800</xdr:colOff>
      <xdr:row>59</xdr:row>
      <xdr:rowOff>20320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814300" y="101104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157497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1027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132097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101617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138447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5266044" y="991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87647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3500744"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62247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2611744" y="983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00000000-0008-0000-0F00-0000B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00000000-0008-0000-0F00-0000B6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00000000-0008-0000-0F00-0000B8020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102887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00000000-0008-0000-0F00-0000BA020000}"/>
            </a:ext>
          </a:extLst>
        </xdr:cNvPr>
        <xdr:cNvSpPr txBox="1"/>
      </xdr:nvSpPr>
      <xdr:spPr>
        <a:xfrm>
          <a:off x="22199600" y="1056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48260</xdr:rowOff>
    </xdr:from>
    <xdr:to>
      <xdr:col>116</xdr:col>
      <xdr:colOff>114300</xdr:colOff>
      <xdr:row>55</xdr:row>
      <xdr:rowOff>149860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21107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1287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00000000-0008-0000-0F00-0000C6020000}"/>
            </a:ext>
          </a:extLst>
        </xdr:cNvPr>
        <xdr:cNvSpPr txBox="1"/>
      </xdr:nvSpPr>
      <xdr:spPr>
        <a:xfrm>
          <a:off x="22199600" y="943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97790</xdr:rowOff>
    </xdr:from>
    <xdr:to>
      <xdr:col>112</xdr:col>
      <xdr:colOff>38100</xdr:colOff>
      <xdr:row>56</xdr:row>
      <xdr:rowOff>27940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1272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99060</xdr:rowOff>
    </xdr:from>
    <xdr:to>
      <xdr:col>116</xdr:col>
      <xdr:colOff>63500</xdr:colOff>
      <xdr:row>55</xdr:row>
      <xdr:rowOff>148590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21323300" y="95288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143510</xdr:rowOff>
    </xdr:from>
    <xdr:to>
      <xdr:col>107</xdr:col>
      <xdr:colOff>101600</xdr:colOff>
      <xdr:row>56</xdr:row>
      <xdr:rowOff>73660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20383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148590</xdr:rowOff>
    </xdr:from>
    <xdr:to>
      <xdr:col>111</xdr:col>
      <xdr:colOff>177800</xdr:colOff>
      <xdr:row>56</xdr:row>
      <xdr:rowOff>22860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20434300" y="9578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13970</xdr:rowOff>
    </xdr:from>
    <xdr:to>
      <xdr:col>102</xdr:col>
      <xdr:colOff>165100</xdr:colOff>
      <xdr:row>56</xdr:row>
      <xdr:rowOff>115570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9494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22860</xdr:rowOff>
    </xdr:from>
    <xdr:to>
      <xdr:col>107</xdr:col>
      <xdr:colOff>50800</xdr:colOff>
      <xdr:row>56</xdr:row>
      <xdr:rowOff>64770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19545300" y="9624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55880</xdr:rowOff>
    </xdr:from>
    <xdr:to>
      <xdr:col>98</xdr:col>
      <xdr:colOff>38100</xdr:colOff>
      <xdr:row>56</xdr:row>
      <xdr:rowOff>157480</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8605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64770</xdr:rowOff>
    </xdr:from>
    <xdr:to>
      <xdr:col>102</xdr:col>
      <xdr:colOff>114300</xdr:colOff>
      <xdr:row>56</xdr:row>
      <xdr:rowOff>106680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flipV="1">
          <a:off x="18656300" y="9665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26687</xdr:rowOff>
    </xdr:from>
    <xdr:ext cx="469744" cy="259045"/>
    <xdr:sp macro="" textlink="">
      <xdr:nvSpPr>
        <xdr:cNvPr id="719" name="n_1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21075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53357</xdr:rowOff>
    </xdr:from>
    <xdr:ext cx="469744" cy="259045"/>
    <xdr:sp macro="" textlink="">
      <xdr:nvSpPr>
        <xdr:cNvPr id="720" name="n_2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20199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21" name="n_3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133367</xdr:rowOff>
    </xdr:from>
    <xdr:ext cx="469744" cy="259045"/>
    <xdr:sp macro="" textlink="">
      <xdr:nvSpPr>
        <xdr:cNvPr id="722" name="n_4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18421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44467</xdr:rowOff>
    </xdr:from>
    <xdr:ext cx="469744" cy="259045"/>
    <xdr:sp macro="" textlink="">
      <xdr:nvSpPr>
        <xdr:cNvPr id="723" name="n_1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21075727" y="930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90187</xdr:rowOff>
    </xdr:from>
    <xdr:ext cx="469744" cy="259045"/>
    <xdr:sp macro="" textlink="">
      <xdr:nvSpPr>
        <xdr:cNvPr id="724" name="n_2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20199427" y="934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132097</xdr:rowOff>
    </xdr:from>
    <xdr:ext cx="469744" cy="259045"/>
    <xdr:sp macro="" textlink="">
      <xdr:nvSpPr>
        <xdr:cNvPr id="725" name="n_3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931042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2557</xdr:rowOff>
    </xdr:from>
    <xdr:ext cx="469744" cy="259045"/>
    <xdr:sp macro="" textlink="">
      <xdr:nvSpPr>
        <xdr:cNvPr id="726" name="n_4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184214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00000000-0008-0000-0F00-0000E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00000000-0008-0000-0F00-0000F0020000}"/>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00000000-0008-0000-0F00-0000F202000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00000000-0008-0000-0F00-0000F4020000}"/>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6268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00000000-0008-0000-0F00-000000030000}"/>
            </a:ext>
          </a:extLst>
        </xdr:cNvPr>
        <xdr:cNvSpPr txBox="1"/>
      </xdr:nvSpPr>
      <xdr:spPr>
        <a:xfrm>
          <a:off x="16357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143511</xdr:rowOff>
    </xdr:from>
    <xdr:to>
      <xdr:col>81</xdr:col>
      <xdr:colOff>101600</xdr:colOff>
      <xdr:row>84</xdr:row>
      <xdr:rowOff>73661</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5430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22861</xdr:rowOff>
    </xdr:from>
    <xdr:to>
      <xdr:col>85</xdr:col>
      <xdr:colOff>127000</xdr:colOff>
      <xdr:row>84</xdr:row>
      <xdr:rowOff>49530</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5481300" y="144246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107314</xdr:rowOff>
    </xdr:from>
    <xdr:to>
      <xdr:col>76</xdr:col>
      <xdr:colOff>165100</xdr:colOff>
      <xdr:row>84</xdr:row>
      <xdr:rowOff>37464</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4541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158114</xdr:rowOff>
    </xdr:from>
    <xdr:to>
      <xdr:col>81</xdr:col>
      <xdr:colOff>50800</xdr:colOff>
      <xdr:row>84</xdr:row>
      <xdr:rowOff>22861</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4592300" y="143884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69214</xdr:rowOff>
    </xdr:from>
    <xdr:to>
      <xdr:col>72</xdr:col>
      <xdr:colOff>38100</xdr:colOff>
      <xdr:row>83</xdr:row>
      <xdr:rowOff>170814</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3652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120014</xdr:rowOff>
    </xdr:from>
    <xdr:to>
      <xdr:col>76</xdr:col>
      <xdr:colOff>114300</xdr:colOff>
      <xdr:row>83</xdr:row>
      <xdr:rowOff>158114</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3703300" y="143503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147320</xdr:rowOff>
    </xdr:from>
    <xdr:to>
      <xdr:col>67</xdr:col>
      <xdr:colOff>101600</xdr:colOff>
      <xdr:row>84</xdr:row>
      <xdr:rowOff>77470</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2763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120014</xdr:rowOff>
    </xdr:from>
    <xdr:to>
      <xdr:col>71</xdr:col>
      <xdr:colOff>177800</xdr:colOff>
      <xdr:row>84</xdr:row>
      <xdr:rowOff>26670</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flipV="1">
          <a:off x="12814300" y="14350364"/>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7" name="n_1aveValue【消防施設】&#10;有形固定資産減価償却率">
          <a:extLst>
            <a:ext uri="{FF2B5EF4-FFF2-40B4-BE49-F238E27FC236}">
              <a16:creationId xmlns:a16="http://schemas.microsoft.com/office/drawing/2014/main" id="{00000000-0008-0000-0F00-00000903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778" name="n_2aveValue【消防施設】&#10;有形固定資産減価償却率">
          <a:extLst>
            <a:ext uri="{FF2B5EF4-FFF2-40B4-BE49-F238E27FC236}">
              <a16:creationId xmlns:a16="http://schemas.microsoft.com/office/drawing/2014/main" id="{00000000-0008-0000-0F00-00000A030000}"/>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79" name="n_3aveValue【消防施設】&#10;有形固定資産減価償却率">
          <a:extLst>
            <a:ext uri="{FF2B5EF4-FFF2-40B4-BE49-F238E27FC236}">
              <a16:creationId xmlns:a16="http://schemas.microsoft.com/office/drawing/2014/main" id="{00000000-0008-0000-0F00-00000B030000}"/>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80" name="n_4aveValue【消防施設】&#10;有形固定資産減価償却率">
          <a:extLst>
            <a:ext uri="{FF2B5EF4-FFF2-40B4-BE49-F238E27FC236}">
              <a16:creationId xmlns:a16="http://schemas.microsoft.com/office/drawing/2014/main" id="{00000000-0008-0000-0F00-00000C03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64788</xdr:rowOff>
    </xdr:from>
    <xdr:ext cx="405111" cy="259045"/>
    <xdr:sp macro="" textlink="">
      <xdr:nvSpPr>
        <xdr:cNvPr id="781" name="n_1mainValue【消防施設】&#10;有形固定資産減価償却率">
          <a:extLst>
            <a:ext uri="{FF2B5EF4-FFF2-40B4-BE49-F238E27FC236}">
              <a16:creationId xmlns:a16="http://schemas.microsoft.com/office/drawing/2014/main" id="{00000000-0008-0000-0F00-00000D030000}"/>
            </a:ext>
          </a:extLst>
        </xdr:cNvPr>
        <xdr:cNvSpPr txBox="1"/>
      </xdr:nvSpPr>
      <xdr:spPr>
        <a:xfrm>
          <a:off x="152660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782" name="n_2mainValue【消防施設】&#10;有形固定資産減価償却率">
          <a:extLst>
            <a:ext uri="{FF2B5EF4-FFF2-40B4-BE49-F238E27FC236}">
              <a16:creationId xmlns:a16="http://schemas.microsoft.com/office/drawing/2014/main" id="{00000000-0008-0000-0F00-00000E030000}"/>
            </a:ext>
          </a:extLst>
        </xdr:cNvPr>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161941</xdr:rowOff>
    </xdr:from>
    <xdr:ext cx="405111" cy="259045"/>
    <xdr:sp macro="" textlink="">
      <xdr:nvSpPr>
        <xdr:cNvPr id="783" name="n_3mainValue【消防施設】&#10;有形固定資産減価償却率">
          <a:extLst>
            <a:ext uri="{FF2B5EF4-FFF2-40B4-BE49-F238E27FC236}">
              <a16:creationId xmlns:a16="http://schemas.microsoft.com/office/drawing/2014/main" id="{00000000-0008-0000-0F00-00000F030000}"/>
            </a:ext>
          </a:extLst>
        </xdr:cNvPr>
        <xdr:cNvSpPr txBox="1"/>
      </xdr:nvSpPr>
      <xdr:spPr>
        <a:xfrm>
          <a:off x="13500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68597</xdr:rowOff>
    </xdr:from>
    <xdr:ext cx="405111" cy="259045"/>
    <xdr:sp macro="" textlink="">
      <xdr:nvSpPr>
        <xdr:cNvPr id="784" name="n_4mainValue【消防施設】&#10;有形固定資産減価償却率">
          <a:extLst>
            <a:ext uri="{FF2B5EF4-FFF2-40B4-BE49-F238E27FC236}">
              <a16:creationId xmlns:a16="http://schemas.microsoft.com/office/drawing/2014/main" id="{00000000-0008-0000-0F00-000010030000}"/>
            </a:ext>
          </a:extLst>
        </xdr:cNvPr>
        <xdr:cNvSpPr txBox="1"/>
      </xdr:nvSpPr>
      <xdr:spPr>
        <a:xfrm>
          <a:off x="12611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00000000-0008-0000-0F00-00002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9" name="【消防施設】&#10;一人当たり面積最小値テキスト">
          <a:extLst>
            <a:ext uri="{FF2B5EF4-FFF2-40B4-BE49-F238E27FC236}">
              <a16:creationId xmlns:a16="http://schemas.microsoft.com/office/drawing/2014/main" id="{00000000-0008-0000-0F00-000029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811" name="【消防施設】&#10;一人当たり面積最大値テキスト">
          <a:extLst>
            <a:ext uri="{FF2B5EF4-FFF2-40B4-BE49-F238E27FC236}">
              <a16:creationId xmlns:a16="http://schemas.microsoft.com/office/drawing/2014/main" id="{00000000-0008-0000-0F00-00002B030000}"/>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813" name="【消防施設】&#10;一人当たり面積平均値テキスト">
          <a:extLst>
            <a:ext uri="{FF2B5EF4-FFF2-40B4-BE49-F238E27FC236}">
              <a16:creationId xmlns:a16="http://schemas.microsoft.com/office/drawing/2014/main" id="{00000000-0008-0000-0F00-00002D030000}"/>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825" name="【消防施設】&#10;一人当たり面積該当値テキスト">
          <a:extLst>
            <a:ext uri="{FF2B5EF4-FFF2-40B4-BE49-F238E27FC236}">
              <a16:creationId xmlns:a16="http://schemas.microsoft.com/office/drawing/2014/main" id="{00000000-0008-0000-0F00-000039030000}"/>
            </a:ext>
          </a:extLst>
        </xdr:cNvPr>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141605</xdr:rowOff>
    </xdr:from>
    <xdr:to>
      <xdr:col>112</xdr:col>
      <xdr:colOff>38100</xdr:colOff>
      <xdr:row>86</xdr:row>
      <xdr:rowOff>71755</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1272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20955</xdr:rowOff>
    </xdr:from>
    <xdr:to>
      <xdr:col>116</xdr:col>
      <xdr:colOff>63500</xdr:colOff>
      <xdr:row>86</xdr:row>
      <xdr:rowOff>26670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1323300" y="147656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20955</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20434300" y="1476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141605</xdr:rowOff>
    </xdr:from>
    <xdr:to>
      <xdr:col>102</xdr:col>
      <xdr:colOff>165100</xdr:colOff>
      <xdr:row>86</xdr:row>
      <xdr:rowOff>71755</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9494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20955</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19545300" y="1476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145414</xdr:rowOff>
    </xdr:from>
    <xdr:to>
      <xdr:col>98</xdr:col>
      <xdr:colOff>38100</xdr:colOff>
      <xdr:row>86</xdr:row>
      <xdr:rowOff>75564</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18605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20955</xdr:rowOff>
    </xdr:from>
    <xdr:to>
      <xdr:col>102</xdr:col>
      <xdr:colOff>114300</xdr:colOff>
      <xdr:row>86</xdr:row>
      <xdr:rowOff>24764</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flipV="1">
          <a:off x="18656300" y="147656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834" name="n_1aveValue【消防施設】&#10;一人当たり面積">
          <a:extLst>
            <a:ext uri="{FF2B5EF4-FFF2-40B4-BE49-F238E27FC236}">
              <a16:creationId xmlns:a16="http://schemas.microsoft.com/office/drawing/2014/main" id="{00000000-0008-0000-0F00-000042030000}"/>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835" name="n_2aveValue【消防施設】&#10;一人当たり面積">
          <a:extLst>
            <a:ext uri="{FF2B5EF4-FFF2-40B4-BE49-F238E27FC236}">
              <a16:creationId xmlns:a16="http://schemas.microsoft.com/office/drawing/2014/main" id="{00000000-0008-0000-0F00-000043030000}"/>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836" name="n_3aveValue【消防施設】&#10;一人当たり面積">
          <a:extLst>
            <a:ext uri="{FF2B5EF4-FFF2-40B4-BE49-F238E27FC236}">
              <a16:creationId xmlns:a16="http://schemas.microsoft.com/office/drawing/2014/main" id="{00000000-0008-0000-0F00-000044030000}"/>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837" name="n_4aveValue【消防施設】&#10;一人当たり面積">
          <a:extLst>
            <a:ext uri="{FF2B5EF4-FFF2-40B4-BE49-F238E27FC236}">
              <a16:creationId xmlns:a16="http://schemas.microsoft.com/office/drawing/2014/main" id="{00000000-0008-0000-0F00-000045030000}"/>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62882</xdr:rowOff>
    </xdr:from>
    <xdr:ext cx="469744" cy="259045"/>
    <xdr:sp macro="" textlink="">
      <xdr:nvSpPr>
        <xdr:cNvPr id="838" name="n_1mainValue【消防施設】&#10;一人当たり面積">
          <a:extLst>
            <a:ext uri="{FF2B5EF4-FFF2-40B4-BE49-F238E27FC236}">
              <a16:creationId xmlns:a16="http://schemas.microsoft.com/office/drawing/2014/main" id="{00000000-0008-0000-0F00-000046030000}"/>
            </a:ext>
          </a:extLst>
        </xdr:cNvPr>
        <xdr:cNvSpPr txBox="1"/>
      </xdr:nvSpPr>
      <xdr:spPr>
        <a:xfrm>
          <a:off x="21075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839" name="n_2mainValue【消防施設】&#10;一人当たり面積">
          <a:extLst>
            <a:ext uri="{FF2B5EF4-FFF2-40B4-BE49-F238E27FC236}">
              <a16:creationId xmlns:a16="http://schemas.microsoft.com/office/drawing/2014/main" id="{00000000-0008-0000-0F00-000047030000}"/>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62882</xdr:rowOff>
    </xdr:from>
    <xdr:ext cx="469744" cy="259045"/>
    <xdr:sp macro="" textlink="">
      <xdr:nvSpPr>
        <xdr:cNvPr id="840" name="n_3mainValue【消防施設】&#10;一人当たり面積">
          <a:extLst>
            <a:ext uri="{FF2B5EF4-FFF2-40B4-BE49-F238E27FC236}">
              <a16:creationId xmlns:a16="http://schemas.microsoft.com/office/drawing/2014/main" id="{00000000-0008-0000-0F00-000048030000}"/>
            </a:ext>
          </a:extLst>
        </xdr:cNvPr>
        <xdr:cNvSpPr txBox="1"/>
      </xdr:nvSpPr>
      <xdr:spPr>
        <a:xfrm>
          <a:off x="19310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66691</xdr:rowOff>
    </xdr:from>
    <xdr:ext cx="469744" cy="259045"/>
    <xdr:sp macro="" textlink="">
      <xdr:nvSpPr>
        <xdr:cNvPr id="841" name="n_4mainValue【消防施設】&#10;一人当たり面積">
          <a:extLst>
            <a:ext uri="{FF2B5EF4-FFF2-40B4-BE49-F238E27FC236}">
              <a16:creationId xmlns:a16="http://schemas.microsoft.com/office/drawing/2014/main" id="{00000000-0008-0000-0F00-000049030000}"/>
            </a:ext>
          </a:extLst>
        </xdr:cNvPr>
        <xdr:cNvSpPr txBox="1"/>
      </xdr:nvSpPr>
      <xdr:spPr>
        <a:xfrm>
          <a:off x="184214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00000000-0008-0000-0F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68" name="【庁舎】&#10;有形固定資産減価償却率最小値テキスト">
          <a:extLst>
            <a:ext uri="{FF2B5EF4-FFF2-40B4-BE49-F238E27FC236}">
              <a16:creationId xmlns:a16="http://schemas.microsoft.com/office/drawing/2014/main" id="{00000000-0008-0000-0F00-00006403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70" name="【庁舎】&#10;有形固定資産減価償却率最大値テキスト">
          <a:extLst>
            <a:ext uri="{FF2B5EF4-FFF2-40B4-BE49-F238E27FC236}">
              <a16:creationId xmlns:a16="http://schemas.microsoft.com/office/drawing/2014/main" id="{00000000-0008-0000-0F00-00006603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72" name="【庁舎】&#10;有形固定資産減価償却率平均値テキスト">
          <a:extLst>
            <a:ext uri="{FF2B5EF4-FFF2-40B4-BE49-F238E27FC236}">
              <a16:creationId xmlns:a16="http://schemas.microsoft.com/office/drawing/2014/main" id="{00000000-0008-0000-0F00-000068030000}"/>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105411</xdr:rowOff>
    </xdr:from>
    <xdr:to>
      <xdr:col>85</xdr:col>
      <xdr:colOff>177800</xdr:colOff>
      <xdr:row>107</xdr:row>
      <xdr:rowOff>35561</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6268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83838</xdr:rowOff>
    </xdr:from>
    <xdr:ext cx="405111" cy="259045"/>
    <xdr:sp macro="" textlink="">
      <xdr:nvSpPr>
        <xdr:cNvPr id="884" name="【庁舎】&#10;有形固定資産減価償却率該当値テキスト">
          <a:extLst>
            <a:ext uri="{FF2B5EF4-FFF2-40B4-BE49-F238E27FC236}">
              <a16:creationId xmlns:a16="http://schemas.microsoft.com/office/drawing/2014/main" id="{00000000-0008-0000-0F00-000074030000}"/>
            </a:ext>
          </a:extLst>
        </xdr:cNvPr>
        <xdr:cNvSpPr txBox="1"/>
      </xdr:nvSpPr>
      <xdr:spPr>
        <a:xfrm>
          <a:off x="16357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156211</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5481300" y="183070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133350</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4592300" y="182760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18869</xdr:rowOff>
    </xdr:from>
    <xdr:to>
      <xdr:col>72</xdr:col>
      <xdr:colOff>38100</xdr:colOff>
      <xdr:row>106</xdr:row>
      <xdr:rowOff>120469</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3652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69669</xdr:rowOff>
    </xdr:from>
    <xdr:to>
      <xdr:col>76</xdr:col>
      <xdr:colOff>114300</xdr:colOff>
      <xdr:row>106</xdr:row>
      <xdr:rowOff>102326</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3703300" y="18243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891" name="楕円 890">
          <a:extLst>
            <a:ext uri="{FF2B5EF4-FFF2-40B4-BE49-F238E27FC236}">
              <a16:creationId xmlns:a16="http://schemas.microsoft.com/office/drawing/2014/main" id="{00000000-0008-0000-0F00-00007B030000}"/>
            </a:ext>
          </a:extLst>
        </xdr:cNvPr>
        <xdr:cNvSpPr/>
      </xdr:nvSpPr>
      <xdr:spPr>
        <a:xfrm>
          <a:off x="1276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69669</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a:off x="12814300" y="182123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93" name="n_1aveValue【庁舎】&#10;有形固定資産減価償却率">
          <a:extLst>
            <a:ext uri="{FF2B5EF4-FFF2-40B4-BE49-F238E27FC236}">
              <a16:creationId xmlns:a16="http://schemas.microsoft.com/office/drawing/2014/main" id="{00000000-0008-0000-0F00-00007D03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894" name="n_2aveValue【庁舎】&#10;有形固定資産減価償却率">
          <a:extLst>
            <a:ext uri="{FF2B5EF4-FFF2-40B4-BE49-F238E27FC236}">
              <a16:creationId xmlns:a16="http://schemas.microsoft.com/office/drawing/2014/main" id="{00000000-0008-0000-0F00-00007E03000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895" name="n_3aveValue【庁舎】&#10;有形固定資産減価償却率">
          <a:extLst>
            <a:ext uri="{FF2B5EF4-FFF2-40B4-BE49-F238E27FC236}">
              <a16:creationId xmlns:a16="http://schemas.microsoft.com/office/drawing/2014/main" id="{00000000-0008-0000-0F00-00007F030000}"/>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96" name="n_4aveValue【庁舎】&#10;有形固定資産減価償却率">
          <a:extLst>
            <a:ext uri="{FF2B5EF4-FFF2-40B4-BE49-F238E27FC236}">
              <a16:creationId xmlns:a16="http://schemas.microsoft.com/office/drawing/2014/main" id="{00000000-0008-0000-0F00-000080030000}"/>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897" name="n_1mainValue【庁舎】&#10;有形固定資産減価償却率">
          <a:extLst>
            <a:ext uri="{FF2B5EF4-FFF2-40B4-BE49-F238E27FC236}">
              <a16:creationId xmlns:a16="http://schemas.microsoft.com/office/drawing/2014/main" id="{00000000-0008-0000-0F00-000081030000}"/>
            </a:ext>
          </a:extLst>
        </xdr:cNvPr>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898" name="n_2mainValue【庁舎】&#10;有形固定資産減価償却率">
          <a:extLst>
            <a:ext uri="{FF2B5EF4-FFF2-40B4-BE49-F238E27FC236}">
              <a16:creationId xmlns:a16="http://schemas.microsoft.com/office/drawing/2014/main" id="{00000000-0008-0000-0F00-000082030000}"/>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111596</xdr:rowOff>
    </xdr:from>
    <xdr:ext cx="405111" cy="259045"/>
    <xdr:sp macro="" textlink="">
      <xdr:nvSpPr>
        <xdr:cNvPr id="899" name="n_3mainValue【庁舎】&#10;有形固定資産減価償却率">
          <a:extLst>
            <a:ext uri="{FF2B5EF4-FFF2-40B4-BE49-F238E27FC236}">
              <a16:creationId xmlns:a16="http://schemas.microsoft.com/office/drawing/2014/main" id="{00000000-0008-0000-0F00-000083030000}"/>
            </a:ext>
          </a:extLst>
        </xdr:cNvPr>
        <xdr:cNvSpPr txBox="1"/>
      </xdr:nvSpPr>
      <xdr:spPr>
        <a:xfrm>
          <a:off x="13500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900" name="n_4mainValue【庁舎】&#10;有形固定資産減価償却率">
          <a:extLst>
            <a:ext uri="{FF2B5EF4-FFF2-40B4-BE49-F238E27FC236}">
              <a16:creationId xmlns:a16="http://schemas.microsoft.com/office/drawing/2014/main" id="{00000000-0008-0000-0F00-000084030000}"/>
            </a:ext>
          </a:extLst>
        </xdr:cNvPr>
        <xdr:cNvSpPr txBox="1"/>
      </xdr:nvSpPr>
      <xdr:spPr>
        <a:xfrm>
          <a:off x="12611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00000000-0008-0000-0F00-00009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927" name="【庁舎】&#10;一人当たり面積最小値テキスト">
          <a:extLst>
            <a:ext uri="{FF2B5EF4-FFF2-40B4-BE49-F238E27FC236}">
              <a16:creationId xmlns:a16="http://schemas.microsoft.com/office/drawing/2014/main" id="{00000000-0008-0000-0F00-00009F030000}"/>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929" name="【庁舎】&#10;一人当たり面積最大値テキスト">
          <a:extLst>
            <a:ext uri="{FF2B5EF4-FFF2-40B4-BE49-F238E27FC236}">
              <a16:creationId xmlns:a16="http://schemas.microsoft.com/office/drawing/2014/main" id="{00000000-0008-0000-0F00-0000A103000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931" name="【庁舎】&#10;一人当たり面積平均値テキスト">
          <a:extLst>
            <a:ext uri="{FF2B5EF4-FFF2-40B4-BE49-F238E27FC236}">
              <a16:creationId xmlns:a16="http://schemas.microsoft.com/office/drawing/2014/main" id="{00000000-0008-0000-0F00-0000A3030000}"/>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936" name="フローチャート: 判断 935">
          <a:extLst>
            <a:ext uri="{FF2B5EF4-FFF2-40B4-BE49-F238E27FC236}">
              <a16:creationId xmlns:a16="http://schemas.microsoft.com/office/drawing/2014/main" id="{00000000-0008-0000-0F00-0000A8030000}"/>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F00-0000A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20156</xdr:rowOff>
    </xdr:from>
    <xdr:ext cx="469744" cy="259045"/>
    <xdr:sp macro="" textlink="">
      <xdr:nvSpPr>
        <xdr:cNvPr id="943" name="【庁舎】&#10;一人当たり面積該当値テキスト">
          <a:extLst>
            <a:ext uri="{FF2B5EF4-FFF2-40B4-BE49-F238E27FC236}">
              <a16:creationId xmlns:a16="http://schemas.microsoft.com/office/drawing/2014/main" id="{00000000-0008-0000-0F00-0000AF030000}"/>
            </a:ext>
          </a:extLst>
        </xdr:cNvPr>
        <xdr:cNvSpPr txBox="1"/>
      </xdr:nvSpPr>
      <xdr:spPr>
        <a:xfrm>
          <a:off x="22199600"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2127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106680</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21323300" y="18266229"/>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70031</xdr:rowOff>
    </xdr:from>
    <xdr:to>
      <xdr:col>107</xdr:col>
      <xdr:colOff>101600</xdr:colOff>
      <xdr:row>107</xdr:row>
      <xdr:rowOff>181</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20383500" y="182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120831</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20434300" y="1828038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83094</xdr:rowOff>
    </xdr:from>
    <xdr:to>
      <xdr:col>102</xdr:col>
      <xdr:colOff>165100</xdr:colOff>
      <xdr:row>107</xdr:row>
      <xdr:rowOff>13244</xdr:rowOff>
    </xdr:to>
    <xdr:sp macro="" textlink="">
      <xdr:nvSpPr>
        <xdr:cNvPr id="948" name="楕円 947">
          <a:extLst>
            <a:ext uri="{FF2B5EF4-FFF2-40B4-BE49-F238E27FC236}">
              <a16:creationId xmlns:a16="http://schemas.microsoft.com/office/drawing/2014/main" id="{00000000-0008-0000-0F00-0000B4030000}"/>
            </a:ext>
          </a:extLst>
        </xdr:cNvPr>
        <xdr:cNvSpPr/>
      </xdr:nvSpPr>
      <xdr:spPr>
        <a:xfrm>
          <a:off x="19494500" y="18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120831</xdr:rowOff>
    </xdr:from>
    <xdr:to>
      <xdr:col>107</xdr:col>
      <xdr:colOff>50800</xdr:colOff>
      <xdr:row>106</xdr:row>
      <xdr:rowOff>133894</xdr:rowOff>
    </xdr:to>
    <xdr:cxnSp macro="">
      <xdr:nvCxnSpPr>
        <xdr:cNvPr id="949" name="直線コネクタ 948">
          <a:extLst>
            <a:ext uri="{FF2B5EF4-FFF2-40B4-BE49-F238E27FC236}">
              <a16:creationId xmlns:a16="http://schemas.microsoft.com/office/drawing/2014/main" id="{00000000-0008-0000-0F00-0000B5030000}"/>
            </a:ext>
          </a:extLst>
        </xdr:cNvPr>
        <xdr:cNvCxnSpPr/>
      </xdr:nvCxnSpPr>
      <xdr:spPr>
        <a:xfrm flipV="1">
          <a:off x="19545300" y="182945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95069</xdr:rowOff>
    </xdr:from>
    <xdr:to>
      <xdr:col>98</xdr:col>
      <xdr:colOff>38100</xdr:colOff>
      <xdr:row>107</xdr:row>
      <xdr:rowOff>25219</xdr:rowOff>
    </xdr:to>
    <xdr:sp macro="" textlink="">
      <xdr:nvSpPr>
        <xdr:cNvPr id="950" name="楕円 949">
          <a:extLst>
            <a:ext uri="{FF2B5EF4-FFF2-40B4-BE49-F238E27FC236}">
              <a16:creationId xmlns:a16="http://schemas.microsoft.com/office/drawing/2014/main" id="{00000000-0008-0000-0F00-0000B6030000}"/>
            </a:ext>
          </a:extLst>
        </xdr:cNvPr>
        <xdr:cNvSpPr/>
      </xdr:nvSpPr>
      <xdr:spPr>
        <a:xfrm>
          <a:off x="18605500" y="182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133894</xdr:rowOff>
    </xdr:from>
    <xdr:to>
      <xdr:col>102</xdr:col>
      <xdr:colOff>114300</xdr:colOff>
      <xdr:row>106</xdr:row>
      <xdr:rowOff>145869</xdr:rowOff>
    </xdr:to>
    <xdr:cxnSp macro="">
      <xdr:nvCxnSpPr>
        <xdr:cNvPr id="951" name="直線コネクタ 950">
          <a:extLst>
            <a:ext uri="{FF2B5EF4-FFF2-40B4-BE49-F238E27FC236}">
              <a16:creationId xmlns:a16="http://schemas.microsoft.com/office/drawing/2014/main" id="{00000000-0008-0000-0F00-0000B7030000}"/>
            </a:ext>
          </a:extLst>
        </xdr:cNvPr>
        <xdr:cNvCxnSpPr/>
      </xdr:nvCxnSpPr>
      <xdr:spPr>
        <a:xfrm flipV="1">
          <a:off x="18656300" y="1830759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952" name="n_1aveValue【庁舎】&#10;一人当たり面積">
          <a:extLst>
            <a:ext uri="{FF2B5EF4-FFF2-40B4-BE49-F238E27FC236}">
              <a16:creationId xmlns:a16="http://schemas.microsoft.com/office/drawing/2014/main" id="{00000000-0008-0000-0F00-0000B8030000}"/>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953" name="n_2aveValue【庁舎】&#10;一人当たり面積">
          <a:extLst>
            <a:ext uri="{FF2B5EF4-FFF2-40B4-BE49-F238E27FC236}">
              <a16:creationId xmlns:a16="http://schemas.microsoft.com/office/drawing/2014/main" id="{00000000-0008-0000-0F00-0000B9030000}"/>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954" name="n_3aveValue【庁舎】&#10;一人当たり面積">
          <a:extLst>
            <a:ext uri="{FF2B5EF4-FFF2-40B4-BE49-F238E27FC236}">
              <a16:creationId xmlns:a16="http://schemas.microsoft.com/office/drawing/2014/main" id="{00000000-0008-0000-0F00-0000BA030000}"/>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955" name="n_4aveValue【庁舎】&#10;一人当たり面積">
          <a:extLst>
            <a:ext uri="{FF2B5EF4-FFF2-40B4-BE49-F238E27FC236}">
              <a16:creationId xmlns:a16="http://schemas.microsoft.com/office/drawing/2014/main" id="{00000000-0008-0000-0F00-0000BB030000}"/>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148607</xdr:rowOff>
    </xdr:from>
    <xdr:ext cx="469744" cy="259045"/>
    <xdr:sp macro="" textlink="">
      <xdr:nvSpPr>
        <xdr:cNvPr id="956" name="n_1mainValue【庁舎】&#10;一人当たり面積">
          <a:extLst>
            <a:ext uri="{FF2B5EF4-FFF2-40B4-BE49-F238E27FC236}">
              <a16:creationId xmlns:a16="http://schemas.microsoft.com/office/drawing/2014/main" id="{00000000-0008-0000-0F00-0000BC030000}"/>
            </a:ext>
          </a:extLst>
        </xdr:cNvPr>
        <xdr:cNvSpPr txBox="1"/>
      </xdr:nvSpPr>
      <xdr:spPr>
        <a:xfrm>
          <a:off x="21075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162758</xdr:rowOff>
    </xdr:from>
    <xdr:ext cx="469744" cy="259045"/>
    <xdr:sp macro="" textlink="">
      <xdr:nvSpPr>
        <xdr:cNvPr id="957" name="n_2mainValue【庁舎】&#10;一人当たり面積">
          <a:extLst>
            <a:ext uri="{FF2B5EF4-FFF2-40B4-BE49-F238E27FC236}">
              <a16:creationId xmlns:a16="http://schemas.microsoft.com/office/drawing/2014/main" id="{00000000-0008-0000-0F00-0000BD030000}"/>
            </a:ext>
          </a:extLst>
        </xdr:cNvPr>
        <xdr:cNvSpPr txBox="1"/>
      </xdr:nvSpPr>
      <xdr:spPr>
        <a:xfrm>
          <a:off x="201994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4371</xdr:rowOff>
    </xdr:from>
    <xdr:ext cx="469744" cy="259045"/>
    <xdr:sp macro="" textlink="">
      <xdr:nvSpPr>
        <xdr:cNvPr id="958" name="n_3mainValue【庁舎】&#10;一人当たり面積">
          <a:extLst>
            <a:ext uri="{FF2B5EF4-FFF2-40B4-BE49-F238E27FC236}">
              <a16:creationId xmlns:a16="http://schemas.microsoft.com/office/drawing/2014/main" id="{00000000-0008-0000-0F00-0000BE030000}"/>
            </a:ext>
          </a:extLst>
        </xdr:cNvPr>
        <xdr:cNvSpPr txBox="1"/>
      </xdr:nvSpPr>
      <xdr:spPr>
        <a:xfrm>
          <a:off x="19310427" y="183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16346</xdr:rowOff>
    </xdr:from>
    <xdr:ext cx="469744" cy="259045"/>
    <xdr:sp macro="" textlink="">
      <xdr:nvSpPr>
        <xdr:cNvPr id="959" name="n_4mainValue【庁舎】&#10;一人当たり面積">
          <a:extLst>
            <a:ext uri="{FF2B5EF4-FFF2-40B4-BE49-F238E27FC236}">
              <a16:creationId xmlns:a16="http://schemas.microsoft.com/office/drawing/2014/main" id="{00000000-0008-0000-0F00-0000BF030000}"/>
            </a:ext>
          </a:extLst>
        </xdr:cNvPr>
        <xdr:cNvSpPr txBox="1"/>
      </xdr:nvSpPr>
      <xdr:spPr>
        <a:xfrm>
          <a:off x="18421427" y="1836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00000000-0008-0000-0F00-0000C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00000000-0008-0000-0F00-0000C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00000000-0008-0000-0F00-0000C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数値を上回っている施設として、図書館、体育館・プール、福祉施設、一般廃棄物処理施設、消防施設及び庁舎が挙げられる。体育館・プールについては一人当たり面積が類似団体と比較して著しく多くなっているが、これは廃校となった学校施設が複数あるためと考える。また、体育館・プール以外の項目についても、年々一人当たり面積が増加しているが、これは人口減少の進行によるものと考える。</a:t>
          </a:r>
        </a:p>
        <a:p>
          <a:r>
            <a:rPr kumimoji="1" lang="ja-JP" altLang="en-US" sz="1300">
              <a:latin typeface="ＭＳ Ｐゴシック" panose="020B0600070205080204" pitchFamily="50" charset="-128"/>
              <a:ea typeface="ＭＳ Ｐゴシック" panose="020B0600070205080204" pitchFamily="50" charset="-128"/>
            </a:rPr>
            <a:t>　各施設の今後の管理については、令和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年度に改定した公共施設等総合管理計画に基づき、施設保有量の適正化を図るため、公共施設等の集約化・複合化に取り組んでいく必要がある。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本町の財政力指数は、全国平均を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、山梨県平均を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位と低い水準となっている。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主たる要因として、人口の減少や高い高齢化率（令和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％）に加え、町内に中心となる産業が無いこと等により、財政基盤が弱いことが考えられる。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今後は、交流人口の増加や子育て施策などの充実を目指す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デジタル田園都市国家構想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総合戦略の事業を基軸として積極的な行政運営を進め、併せてコンパクトな行政推進を図りつつ財政の健全化を図る。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で全国平均及び山梨県平均を下回る状況にあり、類似団体においては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位と、弾力的な財政運営が図られている。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今後は、中学校新校舎等建設事業（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決算額：約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大型建設事業で発行した地方債の償還による公債費の増大を見据え、行政改革を積極的に進め、様々な行政運営を見直すと共に、地方債の抑制や既存地方債の計画的な繰上償還等による経常経費の抑制など財政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95504</xdr:rowOff>
    </xdr:from>
    <xdr:to>
      <xdr:col>23</xdr:col>
      <xdr:colOff>133350</xdr:colOff>
      <xdr:row>60</xdr:row>
      <xdr:rowOff>126746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211054"/>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122174</xdr:rowOff>
    </xdr:from>
    <xdr:to>
      <xdr:col>19</xdr:col>
      <xdr:colOff>133350</xdr:colOff>
      <xdr:row>59</xdr:row>
      <xdr:rowOff>95504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06627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122174</xdr:rowOff>
    </xdr:from>
    <xdr:to>
      <xdr:col>15</xdr:col>
      <xdr:colOff>82550</xdr:colOff>
      <xdr:row>60</xdr:row>
      <xdr:rowOff>121920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066274"/>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60</xdr:row>
      <xdr:rowOff>121920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75946</xdr:rowOff>
    </xdr:from>
    <xdr:to>
      <xdr:col>23</xdr:col>
      <xdr:colOff>184150</xdr:colOff>
      <xdr:row>61</xdr:row>
      <xdr:rowOff>6096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92473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0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44704</xdr:rowOff>
    </xdr:from>
    <xdr:to>
      <xdr:col>19</xdr:col>
      <xdr:colOff>184150</xdr:colOff>
      <xdr:row>59</xdr:row>
      <xdr:rowOff>146304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156481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92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71374</xdr:rowOff>
    </xdr:from>
    <xdr:to>
      <xdr:col>15</xdr:col>
      <xdr:colOff>133350</xdr:colOff>
      <xdr:row>59</xdr:row>
      <xdr:rowOff>1524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11701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7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人当たりの人件費・物件費等の状況は、全国平均及び山梨県平均を大きく上回り、類似団体においては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年々決算額が増加しているが、これは年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超えるペースで進む人口減少に因るところが大きい。人件費は、本町の地形的・地理的条件により行政範囲が広域なことから、行政組織や公共施設の配置等に一定規模の職員数を確保する必要があり、一人当たりの決算額が高くなっている。物件費等について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デジタル田園都市国家構想総合戦略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事業の増加や老朽化する公共施設への対応などにより経費が増加している。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109465</xdr:rowOff>
    </xdr:from>
    <xdr:to>
      <xdr:col>23</xdr:col>
      <xdr:colOff>133350</xdr:colOff>
      <xdr:row>83</xdr:row>
      <xdr:rowOff>158649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39815"/>
          <a:ext cx="838200" cy="4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78510</xdr:rowOff>
    </xdr:from>
    <xdr:to>
      <xdr:col>19</xdr:col>
      <xdr:colOff>133350</xdr:colOff>
      <xdr:row>83</xdr:row>
      <xdr:rowOff>109465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08860"/>
          <a:ext cx="889000" cy="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28040</xdr:rowOff>
    </xdr:from>
    <xdr:to>
      <xdr:col>15</xdr:col>
      <xdr:colOff>82550</xdr:colOff>
      <xdr:row>83</xdr:row>
      <xdr:rowOff>78510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58390"/>
          <a:ext cx="889000" cy="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165325</xdr:rowOff>
    </xdr:from>
    <xdr:to>
      <xdr:col>11</xdr:col>
      <xdr:colOff>31750</xdr:colOff>
      <xdr:row>83</xdr:row>
      <xdr:rowOff>28040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24225"/>
          <a:ext cx="889000" cy="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107849</xdr:rowOff>
    </xdr:from>
    <xdr:to>
      <xdr:col>23</xdr:col>
      <xdr:colOff>184150</xdr:colOff>
      <xdr:row>84</xdr:row>
      <xdr:rowOff>37999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3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79926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1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58665</xdr:rowOff>
    </xdr:from>
    <xdr:to>
      <xdr:col>19</xdr:col>
      <xdr:colOff>184150</xdr:colOff>
      <xdr:row>83</xdr:row>
      <xdr:rowOff>160265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145042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7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27710</xdr:rowOff>
    </xdr:from>
    <xdr:to>
      <xdr:col>15</xdr:col>
      <xdr:colOff>133350</xdr:colOff>
      <xdr:row>83</xdr:row>
      <xdr:rowOff>129310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5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114087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148690</xdr:rowOff>
    </xdr:from>
    <xdr:to>
      <xdr:col>11</xdr:col>
      <xdr:colOff>82550</xdr:colOff>
      <xdr:row>83</xdr:row>
      <xdr:rowOff>78840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63617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114525</xdr:rowOff>
    </xdr:from>
    <xdr:to>
      <xdr:col>7</xdr:col>
      <xdr:colOff>31750</xdr:colOff>
      <xdr:row>83</xdr:row>
      <xdr:rowOff>44675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29452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5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本町のラスパイレス指数は、全国町村平均を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年の合併以降、職員の年齢構成などの平準化に向けて計画的な採用を進めており、昇任・昇格対象の職員や新陳代謝により年度間において若干の変動は生じているが、概ね平均的な状況と考える。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厳しい財政状況を考慮して、今後も定員管理と人事評価を平行して進め、給与水準の適正化に努める。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95955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122766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149578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245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本町の人口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人当たりの職員数は、全国平均及び山梨県平均を大きく上回り、類似団体においても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位と低い順位に位置している。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指数が高止まりしている要因は、年間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人を超えるペースで進む人口減少に因るところが大きい。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物件費等の状況」欄でも述べたように、本町は行政範囲が広域であることから、一定規模の職員数を確保し公共施設の管理を行っているため、類似団体平均と比較して職員数が多くなっていることも要因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今後も人口減少による指数の上昇が見込まれるが、公共施設の適正配置や集約化により行政の効率化を進め、適切な定員管理に努める。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40945</xdr:rowOff>
    </xdr:from>
    <xdr:to>
      <xdr:col>81</xdr:col>
      <xdr:colOff>44450</xdr:colOff>
      <xdr:row>63</xdr:row>
      <xdr:rowOff>67005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842295"/>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40945</xdr:rowOff>
    </xdr:from>
    <xdr:to>
      <xdr:col>77</xdr:col>
      <xdr:colOff>44450</xdr:colOff>
      <xdr:row>63</xdr:row>
      <xdr:rowOff>62179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842295"/>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38049</xdr:rowOff>
    </xdr:from>
    <xdr:to>
      <xdr:col>72</xdr:col>
      <xdr:colOff>203200</xdr:colOff>
      <xdr:row>63</xdr:row>
      <xdr:rowOff>62179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83939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18745</xdr:rowOff>
    </xdr:from>
    <xdr:to>
      <xdr:col>68</xdr:col>
      <xdr:colOff>152400</xdr:colOff>
      <xdr:row>63</xdr:row>
      <xdr:rowOff>38049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82009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16205</xdr:rowOff>
    </xdr:from>
    <xdr:to>
      <xdr:col>81</xdr:col>
      <xdr:colOff>95250</xdr:colOff>
      <xdr:row>63</xdr:row>
      <xdr:rowOff>117805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159732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8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161595</xdr:rowOff>
    </xdr:from>
    <xdr:to>
      <xdr:col>77</xdr:col>
      <xdr:colOff>95250</xdr:colOff>
      <xdr:row>63</xdr:row>
      <xdr:rowOff>91745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76522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77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11379</xdr:rowOff>
    </xdr:from>
    <xdr:to>
      <xdr:col>73</xdr:col>
      <xdr:colOff>44450</xdr:colOff>
      <xdr:row>63</xdr:row>
      <xdr:rowOff>112979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97756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89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158699</xdr:rowOff>
    </xdr:from>
    <xdr:to>
      <xdr:col>68</xdr:col>
      <xdr:colOff>203200</xdr:colOff>
      <xdr:row>63</xdr:row>
      <xdr:rowOff>88849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7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73626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87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139395</xdr:rowOff>
    </xdr:from>
    <xdr:to>
      <xdr:col>64</xdr:col>
      <xdr:colOff>152400</xdr:colOff>
      <xdr:row>63</xdr:row>
      <xdr:rowOff>69545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7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54322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85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本町の実質公債費比率は、全国平均及び山梨県平均を大きく下回り、類似団体においては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位と、非常に良好な状況を保っている。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これは繰上償還等による公債費の削減及び特定財源の積極的な活用の結果である。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デジタル田園都市国家構想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総合戦略」に伴う事業の実施や、各公共施設の更新、さらには大型建設事業の実施によ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公債費増大が懸念されることから中長期的な財政ビジョンを持ちつつ公債費管理の取組みを進めて行く。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142663</xdr:rowOff>
    </xdr:from>
    <xdr:to>
      <xdr:col>81</xdr:col>
      <xdr:colOff>44450</xdr:colOff>
      <xdr:row>45</xdr:row>
      <xdr:rowOff>57996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863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30073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4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57996</xdr:rowOff>
    </xdr:from>
    <xdr:to>
      <xdr:col>81</xdr:col>
      <xdr:colOff>133350</xdr:colOff>
      <xdr:row>45</xdr:row>
      <xdr:rowOff>57996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7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57590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22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142663</xdr:rowOff>
    </xdr:from>
    <xdr:to>
      <xdr:col>81</xdr:col>
      <xdr:colOff>133350</xdr:colOff>
      <xdr:row>37</xdr:row>
      <xdr:rowOff>142663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94403</xdr:rowOff>
    </xdr:from>
    <xdr:to>
      <xdr:col>81</xdr:col>
      <xdr:colOff>44450</xdr:colOff>
      <xdr:row>38</xdr:row>
      <xdr:rowOff>19473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43805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126171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55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94403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40588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62230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54187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61400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0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43603</xdr:rowOff>
    </xdr:from>
    <xdr:to>
      <xdr:col>77</xdr:col>
      <xdr:colOff>95250</xdr:colOff>
      <xdr:row>37</xdr:row>
      <xdr:rowOff>145203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155380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15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本町の将来負担比率は、将来負担額を基金や特定財源見込額等の合計が上回ったため、比率が算出されない非常に良好な状況が続いている。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こうした状況は、地方債の繰上償還等による公債費の削減や、将来を見越した基金の計画的な積み増しを進めてきた結果である。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高度経済成長期に整備された生活基盤施設（道路・上下水道等）や各種公共施設等の一斉更新時期が迫っているなど、今後将来負担額の増加が予想されることから、引き続き計画的な財政運営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人件費に係る経常収支比率は、全国平均を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、山梨県平均を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下回る結果となり、類似団体においては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前項の中でも触れたように、行政組織や公共施設の配置等、ある一定規模の職員数を確保して公共施設の管理を行っており、類似団体平均と比較しても職員数は多くなっているが、ラスパイレス指数が低いため、平均水準を下回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年度については大型事業の実施により支弁人件費に充当する人件費が増え、経常的な人件費が減ったことにより減少率が高くなっている。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厳しい財政状況を考慮し、公共施設の指定管理者制度を含めた適切な配置、集約化等の検討を行い、また定員管理と人事評価を並行して進めていく。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14986</xdr:rowOff>
    </xdr:from>
    <xdr:to>
      <xdr:col>24</xdr:col>
      <xdr:colOff>25400</xdr:colOff>
      <xdr:row>33</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67283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124714</xdr:rowOff>
    </xdr:from>
    <xdr:to>
      <xdr:col>19</xdr:col>
      <xdr:colOff>187325</xdr:colOff>
      <xdr:row>33</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825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124714</xdr:rowOff>
    </xdr:from>
    <xdr:to>
      <xdr:col>15</xdr:col>
      <xdr:colOff>98425</xdr:colOff>
      <xdr:row>34</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8256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40132</xdr:rowOff>
    </xdr:from>
    <xdr:to>
      <xdr:col>11</xdr:col>
      <xdr:colOff>9525</xdr:colOff>
      <xdr:row>34</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694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135636</xdr:rowOff>
    </xdr:from>
    <xdr:to>
      <xdr:col>24</xdr:col>
      <xdr:colOff>76200</xdr:colOff>
      <xdr:row>33</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44213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96774</xdr:rowOff>
    </xdr:from>
    <xdr:to>
      <xdr:col>20</xdr:col>
      <xdr:colOff>38100</xdr:colOff>
      <xdr:row>34</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37101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2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73914</xdr:rowOff>
    </xdr:from>
    <xdr:to>
      <xdr:col>15</xdr:col>
      <xdr:colOff>149225</xdr:colOff>
      <xdr:row>34</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44196</xdr:rowOff>
    </xdr:from>
    <xdr:to>
      <xdr:col>11</xdr:col>
      <xdr:colOff>60325</xdr:colOff>
      <xdr:row>34</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160782</xdr:rowOff>
    </xdr:from>
    <xdr:to>
      <xdr:col>6</xdr:col>
      <xdr:colOff>171450</xdr:colOff>
      <xdr:row>34</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物件費に係る経常収支比率は、全国平均及び山梨県平均を大きく下回る状況で、類似団体においては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従前から進めてきた行政改革を中心とした取組みにより、職員の意識改革を図りながら行政効率を重視し、徹底した管理を行ってきた成果と考える。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今後も引き続き、経常経費の抑制に努め、費用対効果を勘案しながら事業の重点化を進めていく。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730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15</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04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0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96520</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9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扶助費に係る経常収支比率は、全国平均を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、山梨県平均を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人口減少及び扶助費対象者数の減少により、扶助費の減少傾向が予想されるが、今後も国や県など福祉関連施策の動向を注視しつつ、町民福祉の向上に努める。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97065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515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97065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本町のその他の費用における経常収支比率は、全国平均を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、山梨県平均を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比率の増加の要因となっている繰出金は、地方公営企業（水道、下水道）の施設更新の時期を迎え、今後さらに増高する見込みである。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公営企業会計へ移行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することを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踏まえ、独立採算の原則により使用料等の見直しを検討しながら、企業会計として適切な運営に努める。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71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2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54610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25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59</xdr:row>
      <xdr:rowOff>130810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70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本町の補助費等における経常収支比率は、全国平均を</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上回り、山梨県平均を</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下回る状況で、類似団体においては</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補助費等の中でも加入している一部事務組合（広域行政組合）への負担金が高い割合を占めて</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おり、今後庁舎建設等による負担増も想定されるため</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、各組合の決算分析を進め、中長期にわたり諸課題に対応できるように準備をすすめる。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226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38</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089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186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63009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3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公債費に係る経常収支比率は、全国平均及び山梨県平均を下回る状況で、類似団体においては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これは、繰上償還等による公債費の削減及び特定財源の積極的な活用の結果である。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しかしながら、各公共施設の更新、大型建設事業の実施により公債費は増加傾向にあることから、中長期的な財政ビジョンをもちつつ公債費管理の取組みを進めていく。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129286</xdr:rowOff>
    </xdr:from>
    <xdr:to>
      <xdr:col>24</xdr:col>
      <xdr:colOff>25400</xdr:colOff>
      <xdr:row>76</xdr:row>
      <xdr:rowOff>99568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8803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97282</xdr:rowOff>
    </xdr:from>
    <xdr:to>
      <xdr:col>19</xdr:col>
      <xdr:colOff>187325</xdr:colOff>
      <xdr:row>75</xdr:row>
      <xdr:rowOff>129286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560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97282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05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46990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05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46482</xdr:rowOff>
    </xdr:from>
    <xdr:to>
      <xdr:col>15</xdr:col>
      <xdr:colOff>149225</xdr:colOff>
      <xdr:row>75</xdr:row>
      <xdr:rowOff>148081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158259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本町の公債費以外の費用における経常収支比率は、全国平均及び山梨県平均を下回る状況で、類似団体においては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低い水準で推移しているのは、事業実施に可能な限り特定財源を活用したことにより、比率が抑えられたことが要因と考える。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引き続き経常的収支における財政構造の適正化に努め、財政運営の弾力性が維持できるよう努力していく。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467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76</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590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100330</xdr:rowOff>
    </xdr:from>
    <xdr:to>
      <xdr:col>73</xdr:col>
      <xdr:colOff>180975</xdr:colOff>
      <xdr:row>77</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590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137160</xdr:rowOff>
    </xdr:from>
    <xdr:to>
      <xdr:col>78</xdr:col>
      <xdr:colOff>120650</xdr:colOff>
      <xdr:row>76</xdr:row>
      <xdr:rowOff>67311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77487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49530</xdr:rowOff>
    </xdr:from>
    <xdr:to>
      <xdr:col>74</xdr:col>
      <xdr:colOff>31750</xdr:colOff>
      <xdr:row>75</xdr:row>
      <xdr:rowOff>151130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161307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22826</xdr:rowOff>
    </xdr:from>
    <xdr:to>
      <xdr:col>29</xdr:col>
      <xdr:colOff>127000</xdr:colOff>
      <xdr:row>15</xdr:row>
      <xdr:rowOff>49540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42201"/>
          <a:ext cx="6477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31622</xdr:rowOff>
    </xdr:from>
    <xdr:to>
      <xdr:col>26</xdr:col>
      <xdr:colOff>50800</xdr:colOff>
      <xdr:row>15</xdr:row>
      <xdr:rowOff>49540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650997"/>
          <a:ext cx="698500" cy="17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31622</xdr:rowOff>
    </xdr:from>
    <xdr:to>
      <xdr:col>22</xdr:col>
      <xdr:colOff>114300</xdr:colOff>
      <xdr:row>15</xdr:row>
      <xdr:rowOff>62849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650997"/>
          <a:ext cx="698500" cy="3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62849</xdr:rowOff>
    </xdr:from>
    <xdr:to>
      <xdr:col>18</xdr:col>
      <xdr:colOff>177800</xdr:colOff>
      <xdr:row>15</xdr:row>
      <xdr:rowOff>73460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682224"/>
          <a:ext cx="698500" cy="10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143476</xdr:rowOff>
    </xdr:from>
    <xdr:to>
      <xdr:col>29</xdr:col>
      <xdr:colOff>177800</xdr:colOff>
      <xdr:row>15</xdr:row>
      <xdr:rowOff>73626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91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160003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3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170190</xdr:rowOff>
    </xdr:from>
    <xdr:to>
      <xdr:col>26</xdr:col>
      <xdr:colOff>101600</xdr:colOff>
      <xdr:row>15</xdr:row>
      <xdr:rowOff>100340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1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110517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86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152272</xdr:rowOff>
    </xdr:from>
    <xdr:to>
      <xdr:col>22</xdr:col>
      <xdr:colOff>165100</xdr:colOff>
      <xdr:row>15</xdr:row>
      <xdr:rowOff>82422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92599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36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12049</xdr:rowOff>
    </xdr:from>
    <xdr:to>
      <xdr:col>19</xdr:col>
      <xdr:colOff>38100</xdr:colOff>
      <xdr:row>15</xdr:row>
      <xdr:rowOff>113649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63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123826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22660</xdr:rowOff>
    </xdr:from>
    <xdr:to>
      <xdr:col>15</xdr:col>
      <xdr:colOff>101600</xdr:colOff>
      <xdr:row>15</xdr:row>
      <xdr:rowOff>124260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642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134437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41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7271</xdr:rowOff>
    </xdr:from>
    <xdr:to>
      <xdr:col>29</xdr:col>
      <xdr:colOff>127000</xdr:colOff>
      <xdr:row>37</xdr:row>
      <xdr:rowOff>27312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5931821"/>
          <a:ext cx="0" cy="1220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170839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2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27312</xdr:rowOff>
    </xdr:from>
    <xdr:to>
      <xdr:col>30</xdr:col>
      <xdr:colOff>25400</xdr:colOff>
      <xdr:row>37</xdr:row>
      <xdr:rowOff>27312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52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265098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67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7271</xdr:rowOff>
    </xdr:from>
    <xdr:to>
      <xdr:col>30</xdr:col>
      <xdr:colOff>25400</xdr:colOff>
      <xdr:row>33</xdr:row>
      <xdr:rowOff>7271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5931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123342</xdr:rowOff>
    </xdr:from>
    <xdr:to>
      <xdr:col>29</xdr:col>
      <xdr:colOff>127000</xdr:colOff>
      <xdr:row>37</xdr:row>
      <xdr:rowOff>179921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076592"/>
          <a:ext cx="647700" cy="22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183157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5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338080</xdr:rowOff>
    </xdr:from>
    <xdr:to>
      <xdr:col>29</xdr:col>
      <xdr:colOff>177800</xdr:colOff>
      <xdr:row>35</xdr:row>
      <xdr:rowOff>96780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05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179921</xdr:rowOff>
    </xdr:from>
    <xdr:to>
      <xdr:col>26</xdr:col>
      <xdr:colOff>50800</xdr:colOff>
      <xdr:row>37</xdr:row>
      <xdr:rowOff>195161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04621"/>
          <a:ext cx="698500" cy="15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7277</xdr:rowOff>
    </xdr:from>
    <xdr:to>
      <xdr:col>26</xdr:col>
      <xdr:colOff>101600</xdr:colOff>
      <xdr:row>35</xdr:row>
      <xdr:rowOff>108877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119054</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386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195161</xdr:rowOff>
    </xdr:from>
    <xdr:to>
      <xdr:col>22</xdr:col>
      <xdr:colOff>114300</xdr:colOff>
      <xdr:row>37</xdr:row>
      <xdr:rowOff>270790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19861"/>
          <a:ext cx="698500" cy="7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33699</xdr:rowOff>
    </xdr:from>
    <xdr:to>
      <xdr:col>22</xdr:col>
      <xdr:colOff>165100</xdr:colOff>
      <xdr:row>35</xdr:row>
      <xdr:rowOff>135299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145476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1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242881</xdr:rowOff>
    </xdr:from>
    <xdr:to>
      <xdr:col>18</xdr:col>
      <xdr:colOff>177800</xdr:colOff>
      <xdr:row>37</xdr:row>
      <xdr:rowOff>270790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67581"/>
          <a:ext cx="698500" cy="27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79439</xdr:rowOff>
    </xdr:from>
    <xdr:to>
      <xdr:col>19</xdr:col>
      <xdr:colOff>38100</xdr:colOff>
      <xdr:row>35</xdr:row>
      <xdr:rowOff>181039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191216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91421</xdr:rowOff>
    </xdr:from>
    <xdr:to>
      <xdr:col>15</xdr:col>
      <xdr:colOff>101600</xdr:colOff>
      <xdr:row>35</xdr:row>
      <xdr:rowOff>193021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203198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72542</xdr:rowOff>
    </xdr:from>
    <xdr:to>
      <xdr:col>29</xdr:col>
      <xdr:colOff>177800</xdr:colOff>
      <xdr:row>37</xdr:row>
      <xdr:rowOff>2692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25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324019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129121</xdr:rowOff>
    </xdr:from>
    <xdr:to>
      <xdr:col>26</xdr:col>
      <xdr:colOff>101600</xdr:colOff>
      <xdr:row>37</xdr:row>
      <xdr:rowOff>230721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53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215498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4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144361</xdr:rowOff>
    </xdr:from>
    <xdr:to>
      <xdr:col>22</xdr:col>
      <xdr:colOff>165100</xdr:colOff>
      <xdr:row>37</xdr:row>
      <xdr:rowOff>245961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6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230738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5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219990</xdr:rowOff>
    </xdr:from>
    <xdr:to>
      <xdr:col>19</xdr:col>
      <xdr:colOff>38100</xdr:colOff>
      <xdr:row>37</xdr:row>
      <xdr:rowOff>321590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4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306367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4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192081</xdr:rowOff>
    </xdr:from>
    <xdr:to>
      <xdr:col>15</xdr:col>
      <xdr:colOff>101600</xdr:colOff>
      <xdr:row>37</xdr:row>
      <xdr:rowOff>293681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1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278458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0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162994</xdr:rowOff>
    </xdr:from>
    <xdr:to>
      <xdr:col>24</xdr:col>
      <xdr:colOff>63500</xdr:colOff>
      <xdr:row>35</xdr:row>
      <xdr:rowOff>49636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5992294"/>
          <a:ext cx="838200" cy="5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152209</xdr:rowOff>
    </xdr:from>
    <xdr:to>
      <xdr:col>19</xdr:col>
      <xdr:colOff>177800</xdr:colOff>
      <xdr:row>34</xdr:row>
      <xdr:rowOff>162994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5981509"/>
          <a:ext cx="88900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152209</xdr:rowOff>
    </xdr:from>
    <xdr:to>
      <xdr:col>15</xdr:col>
      <xdr:colOff>50800</xdr:colOff>
      <xdr:row>34</xdr:row>
      <xdr:rowOff>161714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98150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161714</xdr:rowOff>
    </xdr:from>
    <xdr:to>
      <xdr:col>10</xdr:col>
      <xdr:colOff>114300</xdr:colOff>
      <xdr:row>35</xdr:row>
      <xdr:rowOff>76401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91014"/>
          <a:ext cx="889000" cy="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170286</xdr:rowOff>
    </xdr:from>
    <xdr:to>
      <xdr:col>24</xdr:col>
      <xdr:colOff>114300</xdr:colOff>
      <xdr:row>35</xdr:row>
      <xdr:rowOff>100436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21713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5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112194</xdr:rowOff>
    </xdr:from>
    <xdr:to>
      <xdr:col>20</xdr:col>
      <xdr:colOff>38100</xdr:colOff>
      <xdr:row>35</xdr:row>
      <xdr:rowOff>42344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58871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1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101409</xdr:rowOff>
    </xdr:from>
    <xdr:to>
      <xdr:col>15</xdr:col>
      <xdr:colOff>101600</xdr:colOff>
      <xdr:row>35</xdr:row>
      <xdr:rowOff>31559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48086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0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110914</xdr:rowOff>
    </xdr:from>
    <xdr:to>
      <xdr:col>10</xdr:col>
      <xdr:colOff>165100</xdr:colOff>
      <xdr:row>35</xdr:row>
      <xdr:rowOff>41064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57591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1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25601</xdr:rowOff>
    </xdr:from>
    <xdr:to>
      <xdr:col>6</xdr:col>
      <xdr:colOff>38100</xdr:colOff>
      <xdr:row>35</xdr:row>
      <xdr:rowOff>127201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143728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0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42961</xdr:rowOff>
    </xdr:from>
    <xdr:to>
      <xdr:col>24</xdr:col>
      <xdr:colOff>63500</xdr:colOff>
      <xdr:row>55</xdr:row>
      <xdr:rowOff>99860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472711"/>
          <a:ext cx="8382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99860</xdr:rowOff>
    </xdr:from>
    <xdr:to>
      <xdr:col>19</xdr:col>
      <xdr:colOff>177800</xdr:colOff>
      <xdr:row>55</xdr:row>
      <xdr:rowOff>149658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529610"/>
          <a:ext cx="889000" cy="4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149658</xdr:rowOff>
    </xdr:from>
    <xdr:to>
      <xdr:col>15</xdr:col>
      <xdr:colOff>50800</xdr:colOff>
      <xdr:row>56</xdr:row>
      <xdr:rowOff>21189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579408"/>
          <a:ext cx="889000" cy="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162194</xdr:rowOff>
    </xdr:from>
    <xdr:to>
      <xdr:col>10</xdr:col>
      <xdr:colOff>114300</xdr:colOff>
      <xdr:row>56</xdr:row>
      <xdr:rowOff>21189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591944"/>
          <a:ext cx="889000" cy="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163611</xdr:rowOff>
    </xdr:from>
    <xdr:to>
      <xdr:col>24</xdr:col>
      <xdr:colOff>114300</xdr:colOff>
      <xdr:row>55</xdr:row>
      <xdr:rowOff>93761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15038</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7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49060</xdr:rowOff>
    </xdr:from>
    <xdr:to>
      <xdr:col>20</xdr:col>
      <xdr:colOff>38100</xdr:colOff>
      <xdr:row>55</xdr:row>
      <xdr:rowOff>150660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167187</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25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98858</xdr:rowOff>
    </xdr:from>
    <xdr:to>
      <xdr:col>15</xdr:col>
      <xdr:colOff>101600</xdr:colOff>
      <xdr:row>56</xdr:row>
      <xdr:rowOff>29008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45535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0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141839</xdr:rowOff>
    </xdr:from>
    <xdr:to>
      <xdr:col>10</xdr:col>
      <xdr:colOff>165100</xdr:colOff>
      <xdr:row>56</xdr:row>
      <xdr:rowOff>71989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88516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34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111394</xdr:rowOff>
    </xdr:from>
    <xdr:to>
      <xdr:col>6</xdr:col>
      <xdr:colOff>38100</xdr:colOff>
      <xdr:row>56</xdr:row>
      <xdr:rowOff>41544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58071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31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82870</xdr:rowOff>
    </xdr:from>
    <xdr:to>
      <xdr:col>24</xdr:col>
      <xdr:colOff>63500</xdr:colOff>
      <xdr:row>75</xdr:row>
      <xdr:rowOff>130328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2941620"/>
          <a:ext cx="8382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82870</xdr:rowOff>
    </xdr:from>
    <xdr:to>
      <xdr:col>19</xdr:col>
      <xdr:colOff>177800</xdr:colOff>
      <xdr:row>75</xdr:row>
      <xdr:rowOff>109571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2941620"/>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109571</xdr:rowOff>
    </xdr:from>
    <xdr:to>
      <xdr:col>15</xdr:col>
      <xdr:colOff>50800</xdr:colOff>
      <xdr:row>75</xdr:row>
      <xdr:rowOff>139883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2968321"/>
          <a:ext cx="8890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62479</xdr:rowOff>
    </xdr:from>
    <xdr:to>
      <xdr:col>10</xdr:col>
      <xdr:colOff>114300</xdr:colOff>
      <xdr:row>75</xdr:row>
      <xdr:rowOff>139883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2921229"/>
          <a:ext cx="8890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79528</xdr:rowOff>
    </xdr:from>
    <xdr:to>
      <xdr:col>24</xdr:col>
      <xdr:colOff>114300</xdr:colOff>
      <xdr:row>76</xdr:row>
      <xdr:rowOff>9677</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2938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102405</xdr:rowOff>
    </xdr:from>
    <xdr:ext cx="534377"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78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32070</xdr:rowOff>
    </xdr:from>
    <xdr:to>
      <xdr:col>20</xdr:col>
      <xdr:colOff>38100</xdr:colOff>
      <xdr:row>75</xdr:row>
      <xdr:rowOff>133670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28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150197</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30111" y="1266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58771</xdr:rowOff>
    </xdr:from>
    <xdr:to>
      <xdr:col>15</xdr:col>
      <xdr:colOff>101600</xdr:colOff>
      <xdr:row>75</xdr:row>
      <xdr:rowOff>160372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29175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5448</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41111" y="1269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89083</xdr:rowOff>
    </xdr:from>
    <xdr:to>
      <xdr:col>10</xdr:col>
      <xdr:colOff>165100</xdr:colOff>
      <xdr:row>76</xdr:row>
      <xdr:rowOff>19233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29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35760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52111" y="1272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11679</xdr:rowOff>
    </xdr:from>
    <xdr:to>
      <xdr:col>6</xdr:col>
      <xdr:colOff>38100</xdr:colOff>
      <xdr:row>75</xdr:row>
      <xdr:rowOff>113279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28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129806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63111" y="1264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142694</xdr:rowOff>
    </xdr:from>
    <xdr:to>
      <xdr:col>24</xdr:col>
      <xdr:colOff>63500</xdr:colOff>
      <xdr:row>95</xdr:row>
      <xdr:rowOff>55542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258994"/>
          <a:ext cx="838200" cy="8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146383</xdr:rowOff>
    </xdr:from>
    <xdr:to>
      <xdr:col>19</xdr:col>
      <xdr:colOff>177800</xdr:colOff>
      <xdr:row>95</xdr:row>
      <xdr:rowOff>55542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262683"/>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146383</xdr:rowOff>
    </xdr:from>
    <xdr:to>
      <xdr:col>15</xdr:col>
      <xdr:colOff>50800</xdr:colOff>
      <xdr:row>96</xdr:row>
      <xdr:rowOff>84161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262683"/>
          <a:ext cx="889000" cy="28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84161</xdr:rowOff>
    </xdr:from>
    <xdr:to>
      <xdr:col>10</xdr:col>
      <xdr:colOff>114300</xdr:colOff>
      <xdr:row>96</xdr:row>
      <xdr:rowOff>142225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43361"/>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91894</xdr:rowOff>
    </xdr:from>
    <xdr:to>
      <xdr:col>24</xdr:col>
      <xdr:colOff>114300</xdr:colOff>
      <xdr:row>95</xdr:row>
      <xdr:rowOff>22044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2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114771</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05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4742</xdr:rowOff>
    </xdr:from>
    <xdr:to>
      <xdr:col>20</xdr:col>
      <xdr:colOff>38100</xdr:colOff>
      <xdr:row>95</xdr:row>
      <xdr:rowOff>106342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2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122869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0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95583</xdr:rowOff>
    </xdr:from>
    <xdr:to>
      <xdr:col>15</xdr:col>
      <xdr:colOff>101600</xdr:colOff>
      <xdr:row>95</xdr:row>
      <xdr:rowOff>25733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2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42260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8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33361</xdr:rowOff>
    </xdr:from>
    <xdr:to>
      <xdr:col>10</xdr:col>
      <xdr:colOff>165100</xdr:colOff>
      <xdr:row>96</xdr:row>
      <xdr:rowOff>134961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151488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2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91425</xdr:rowOff>
    </xdr:from>
    <xdr:to>
      <xdr:col>6</xdr:col>
      <xdr:colOff>38100</xdr:colOff>
      <xdr:row>97</xdr:row>
      <xdr:rowOff>21575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12702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64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25578</xdr:rowOff>
    </xdr:from>
    <xdr:to>
      <xdr:col>55</xdr:col>
      <xdr:colOff>0</xdr:colOff>
      <xdr:row>35</xdr:row>
      <xdr:rowOff>103503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026328"/>
          <a:ext cx="838200" cy="7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16192</xdr:rowOff>
    </xdr:from>
    <xdr:to>
      <xdr:col>50</xdr:col>
      <xdr:colOff>114300</xdr:colOff>
      <xdr:row>35</xdr:row>
      <xdr:rowOff>25578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016942"/>
          <a:ext cx="889000" cy="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4524</xdr:rowOff>
    </xdr:from>
    <xdr:to>
      <xdr:col>45</xdr:col>
      <xdr:colOff>177800</xdr:colOff>
      <xdr:row>35</xdr:row>
      <xdr:rowOff>16192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490924"/>
          <a:ext cx="889000" cy="52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4524</xdr:rowOff>
    </xdr:from>
    <xdr:to>
      <xdr:col>41</xdr:col>
      <xdr:colOff>50800</xdr:colOff>
      <xdr:row>36</xdr:row>
      <xdr:rowOff>1246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490924"/>
          <a:ext cx="889000" cy="68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52703</xdr:rowOff>
    </xdr:from>
    <xdr:to>
      <xdr:col>55</xdr:col>
      <xdr:colOff>50800</xdr:colOff>
      <xdr:row>35</xdr:row>
      <xdr:rowOff>154303</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75580</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90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146228</xdr:rowOff>
    </xdr:from>
    <xdr:to>
      <xdr:col>50</xdr:col>
      <xdr:colOff>165100</xdr:colOff>
      <xdr:row>35</xdr:row>
      <xdr:rowOff>76378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9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92905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75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136842</xdr:rowOff>
    </xdr:from>
    <xdr:to>
      <xdr:col>46</xdr:col>
      <xdr:colOff>38100</xdr:colOff>
      <xdr:row>35</xdr:row>
      <xdr:rowOff>66992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83519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74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125174</xdr:rowOff>
    </xdr:from>
    <xdr:to>
      <xdr:col>41</xdr:col>
      <xdr:colOff>101600</xdr:colOff>
      <xdr:row>32</xdr:row>
      <xdr:rowOff>55324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4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71851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21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121896</xdr:rowOff>
    </xdr:from>
    <xdr:to>
      <xdr:col>36</xdr:col>
      <xdr:colOff>165100</xdr:colOff>
      <xdr:row>36</xdr:row>
      <xdr:rowOff>52046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1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68573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89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84604</xdr:rowOff>
    </xdr:from>
    <xdr:to>
      <xdr:col>55</xdr:col>
      <xdr:colOff>0</xdr:colOff>
      <xdr:row>56</xdr:row>
      <xdr:rowOff>62479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8657104"/>
          <a:ext cx="838200" cy="100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62479</xdr:rowOff>
    </xdr:from>
    <xdr:to>
      <xdr:col>50</xdr:col>
      <xdr:colOff>114300</xdr:colOff>
      <xdr:row>56</xdr:row>
      <xdr:rowOff>170946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663679"/>
          <a:ext cx="889000" cy="10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170946</xdr:rowOff>
    </xdr:from>
    <xdr:to>
      <xdr:col>45</xdr:col>
      <xdr:colOff>177800</xdr:colOff>
      <xdr:row>57</xdr:row>
      <xdr:rowOff>72485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772146"/>
          <a:ext cx="8890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72485</xdr:rowOff>
    </xdr:from>
    <xdr:to>
      <xdr:col>41</xdr:col>
      <xdr:colOff>50800</xdr:colOff>
      <xdr:row>57</xdr:row>
      <xdr:rowOff>168660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45135"/>
          <a:ext cx="889000" cy="9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33804</xdr:rowOff>
    </xdr:from>
    <xdr:to>
      <xdr:col>55</xdr:col>
      <xdr:colOff>50800</xdr:colOff>
      <xdr:row>50</xdr:row>
      <xdr:rowOff>135404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86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158281</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55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11679</xdr:rowOff>
    </xdr:from>
    <xdr:to>
      <xdr:col>50</xdr:col>
      <xdr:colOff>165100</xdr:colOff>
      <xdr:row>56</xdr:row>
      <xdr:rowOff>113279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129806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38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120146</xdr:rowOff>
    </xdr:from>
    <xdr:to>
      <xdr:col>46</xdr:col>
      <xdr:colOff>38100</xdr:colOff>
      <xdr:row>57</xdr:row>
      <xdr:rowOff>50296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2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66823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49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21685</xdr:rowOff>
    </xdr:from>
    <xdr:to>
      <xdr:col>41</xdr:col>
      <xdr:colOff>101600</xdr:colOff>
      <xdr:row>57</xdr:row>
      <xdr:rowOff>123285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9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114412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88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117860</xdr:rowOff>
    </xdr:from>
    <xdr:to>
      <xdr:col>36</xdr:col>
      <xdr:colOff>165100</xdr:colOff>
      <xdr:row>58</xdr:row>
      <xdr:rowOff>48010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39137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97637</xdr:rowOff>
    </xdr:from>
    <xdr:to>
      <xdr:col>55</xdr:col>
      <xdr:colOff>0</xdr:colOff>
      <xdr:row>78</xdr:row>
      <xdr:rowOff>74679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099137"/>
          <a:ext cx="838200" cy="134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158282</xdr:rowOff>
    </xdr:from>
    <xdr:to>
      <xdr:col>50</xdr:col>
      <xdr:colOff>114300</xdr:colOff>
      <xdr:row>78</xdr:row>
      <xdr:rowOff>74679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59932"/>
          <a:ext cx="8890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158282</xdr:rowOff>
    </xdr:from>
    <xdr:to>
      <xdr:col>45</xdr:col>
      <xdr:colOff>177800</xdr:colOff>
      <xdr:row>78</xdr:row>
      <xdr:rowOff>82376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59932"/>
          <a:ext cx="889000" cy="9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82376</xdr:rowOff>
    </xdr:from>
    <xdr:to>
      <xdr:col>41</xdr:col>
      <xdr:colOff>50800</xdr:colOff>
      <xdr:row>79</xdr:row>
      <xdr:rowOff>67233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55476"/>
          <a:ext cx="889000" cy="15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46837</xdr:rowOff>
    </xdr:from>
    <xdr:to>
      <xdr:col>55</xdr:col>
      <xdr:colOff>50800</xdr:colOff>
      <xdr:row>70</xdr:row>
      <xdr:rowOff>148437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0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171314</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0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23879</xdr:rowOff>
    </xdr:from>
    <xdr:to>
      <xdr:col>50</xdr:col>
      <xdr:colOff>165100</xdr:colOff>
      <xdr:row>78</xdr:row>
      <xdr:rowOff>125479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116606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107482</xdr:rowOff>
    </xdr:from>
    <xdr:to>
      <xdr:col>46</xdr:col>
      <xdr:colOff>38100</xdr:colOff>
      <xdr:row>78</xdr:row>
      <xdr:rowOff>37632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0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28759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0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31576</xdr:rowOff>
    </xdr:from>
    <xdr:to>
      <xdr:col>41</xdr:col>
      <xdr:colOff>101600</xdr:colOff>
      <xdr:row>78</xdr:row>
      <xdr:rowOff>133176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124303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16433</xdr:rowOff>
    </xdr:from>
    <xdr:to>
      <xdr:col>36</xdr:col>
      <xdr:colOff>165100</xdr:colOff>
      <xdr:row>79</xdr:row>
      <xdr:rowOff>118033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109160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5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62356</xdr:rowOff>
    </xdr:from>
    <xdr:to>
      <xdr:col>55</xdr:col>
      <xdr:colOff>0</xdr:colOff>
      <xdr:row>95</xdr:row>
      <xdr:rowOff>22236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5492856"/>
          <a:ext cx="838200" cy="81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22236</xdr:rowOff>
    </xdr:from>
    <xdr:to>
      <xdr:col>50</xdr:col>
      <xdr:colOff>114300</xdr:colOff>
      <xdr:row>96</xdr:row>
      <xdr:rowOff>41548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09986"/>
          <a:ext cx="889000" cy="19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41548</xdr:rowOff>
    </xdr:from>
    <xdr:to>
      <xdr:col>45</xdr:col>
      <xdr:colOff>177800</xdr:colOff>
      <xdr:row>96</xdr:row>
      <xdr:rowOff>141520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00748"/>
          <a:ext cx="889000" cy="9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141520</xdr:rowOff>
    </xdr:from>
    <xdr:to>
      <xdr:col>41</xdr:col>
      <xdr:colOff>50800</xdr:colOff>
      <xdr:row>97</xdr:row>
      <xdr:rowOff>11223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00720"/>
          <a:ext cx="889000" cy="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11556</xdr:rowOff>
    </xdr:from>
    <xdr:to>
      <xdr:col>55</xdr:col>
      <xdr:colOff>50800</xdr:colOff>
      <xdr:row>90</xdr:row>
      <xdr:rowOff>113156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4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103576</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3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142886</xdr:rowOff>
    </xdr:from>
    <xdr:to>
      <xdr:col>50</xdr:col>
      <xdr:colOff>165100</xdr:colOff>
      <xdr:row>95</xdr:row>
      <xdr:rowOff>73036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5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89563</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03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162198</xdr:rowOff>
    </xdr:from>
    <xdr:to>
      <xdr:col>46</xdr:col>
      <xdr:colOff>38100</xdr:colOff>
      <xdr:row>96</xdr:row>
      <xdr:rowOff>92348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108875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2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90720</xdr:rowOff>
    </xdr:from>
    <xdr:to>
      <xdr:col>41</xdr:col>
      <xdr:colOff>101600</xdr:colOff>
      <xdr:row>97</xdr:row>
      <xdr:rowOff>20870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37397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32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131873</xdr:rowOff>
    </xdr:from>
    <xdr:to>
      <xdr:col>36</xdr:col>
      <xdr:colOff>165100</xdr:colOff>
      <xdr:row>97</xdr:row>
      <xdr:rowOff>62023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9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78550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119858</xdr:rowOff>
    </xdr:from>
    <xdr:to>
      <xdr:col>85</xdr:col>
      <xdr:colOff>127000</xdr:colOff>
      <xdr:row>38</xdr:row>
      <xdr:rowOff>123012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34958"/>
          <a:ext cx="8382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123012</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38112"/>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162492</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06142"/>
          <a:ext cx="889000" cy="14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21079</xdr:rowOff>
    </xdr:from>
    <xdr:to>
      <xdr:col>71</xdr:col>
      <xdr:colOff>177800</xdr:colOff>
      <xdr:row>37</xdr:row>
      <xdr:rowOff>162492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364729"/>
          <a:ext cx="889000" cy="1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69058</xdr:rowOff>
    </xdr:from>
    <xdr:to>
      <xdr:col>85</xdr:col>
      <xdr:colOff>177800</xdr:colOff>
      <xdr:row>38</xdr:row>
      <xdr:rowOff>170658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155435</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99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72212</xdr:rowOff>
    </xdr:from>
    <xdr:to>
      <xdr:col>81</xdr:col>
      <xdr:colOff>101600</xdr:colOff>
      <xdr:row>39</xdr:row>
      <xdr:rowOff>2362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164939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80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111691</xdr:rowOff>
    </xdr:from>
    <xdr:to>
      <xdr:col>72</xdr:col>
      <xdr:colOff>38100</xdr:colOff>
      <xdr:row>38</xdr:row>
      <xdr:rowOff>41841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58368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3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141729</xdr:rowOff>
    </xdr:from>
    <xdr:to>
      <xdr:col>67</xdr:col>
      <xdr:colOff>101600</xdr:colOff>
      <xdr:row>37</xdr:row>
      <xdr:rowOff>71879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31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88406</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608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1951</xdr:rowOff>
    </xdr:from>
    <xdr:to>
      <xdr:col>85</xdr:col>
      <xdr:colOff>127000</xdr:colOff>
      <xdr:row>75</xdr:row>
      <xdr:rowOff>56684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689251"/>
          <a:ext cx="838200" cy="22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56684</xdr:rowOff>
    </xdr:from>
    <xdr:to>
      <xdr:col>81</xdr:col>
      <xdr:colOff>50800</xdr:colOff>
      <xdr:row>76</xdr:row>
      <xdr:rowOff>95757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15434"/>
          <a:ext cx="889000" cy="2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13478</xdr:rowOff>
    </xdr:from>
    <xdr:to>
      <xdr:col>76</xdr:col>
      <xdr:colOff>114300</xdr:colOff>
      <xdr:row>76</xdr:row>
      <xdr:rowOff>95757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043678"/>
          <a:ext cx="889000" cy="8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13478</xdr:rowOff>
    </xdr:from>
    <xdr:to>
      <xdr:col>71</xdr:col>
      <xdr:colOff>177800</xdr:colOff>
      <xdr:row>76</xdr:row>
      <xdr:rowOff>165812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43678"/>
          <a:ext cx="889000" cy="15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122601</xdr:rowOff>
    </xdr:from>
    <xdr:to>
      <xdr:col>85</xdr:col>
      <xdr:colOff>177800</xdr:colOff>
      <xdr:row>74</xdr:row>
      <xdr:rowOff>52751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6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145478</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48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5884</xdr:rowOff>
    </xdr:from>
    <xdr:to>
      <xdr:col>81</xdr:col>
      <xdr:colOff>101600</xdr:colOff>
      <xdr:row>75</xdr:row>
      <xdr:rowOff>107484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124011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3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44957</xdr:rowOff>
    </xdr:from>
    <xdr:to>
      <xdr:col>76</xdr:col>
      <xdr:colOff>165100</xdr:colOff>
      <xdr:row>76</xdr:row>
      <xdr:rowOff>146557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6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134128</xdr:rowOff>
    </xdr:from>
    <xdr:to>
      <xdr:col>72</xdr:col>
      <xdr:colOff>38100</xdr:colOff>
      <xdr:row>76</xdr:row>
      <xdr:rowOff>64278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9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80805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6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115012</xdr:rowOff>
    </xdr:from>
    <xdr:to>
      <xdr:col>67</xdr:col>
      <xdr:colOff>101600</xdr:colOff>
      <xdr:row>77</xdr:row>
      <xdr:rowOff>45162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36289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128690</xdr:rowOff>
    </xdr:from>
    <xdr:to>
      <xdr:col>85</xdr:col>
      <xdr:colOff>127000</xdr:colOff>
      <xdr:row>97</xdr:row>
      <xdr:rowOff>138176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759340"/>
          <a:ext cx="8382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126617</xdr:rowOff>
    </xdr:from>
    <xdr:to>
      <xdr:col>81</xdr:col>
      <xdr:colOff>50800</xdr:colOff>
      <xdr:row>97</xdr:row>
      <xdr:rowOff>138176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57267"/>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126617</xdr:rowOff>
    </xdr:from>
    <xdr:to>
      <xdr:col>76</xdr:col>
      <xdr:colOff>114300</xdr:colOff>
      <xdr:row>98</xdr:row>
      <xdr:rowOff>65039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57267"/>
          <a:ext cx="889000" cy="10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133635</xdr:rowOff>
    </xdr:from>
    <xdr:to>
      <xdr:col>71</xdr:col>
      <xdr:colOff>177800</xdr:colOff>
      <xdr:row>98</xdr:row>
      <xdr:rowOff>65039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764285"/>
          <a:ext cx="889000" cy="10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77890</xdr:rowOff>
    </xdr:from>
    <xdr:to>
      <xdr:col>85</xdr:col>
      <xdr:colOff>177800</xdr:colOff>
      <xdr:row>98</xdr:row>
      <xdr:rowOff>8040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100767</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87376</xdr:rowOff>
    </xdr:from>
    <xdr:to>
      <xdr:col>81</xdr:col>
      <xdr:colOff>101600</xdr:colOff>
      <xdr:row>98</xdr:row>
      <xdr:rowOff>17526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34053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75817</xdr:rowOff>
    </xdr:from>
    <xdr:to>
      <xdr:col>76</xdr:col>
      <xdr:colOff>165100</xdr:colOff>
      <xdr:row>98</xdr:row>
      <xdr:rowOff>5967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22494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14239</xdr:rowOff>
    </xdr:from>
    <xdr:to>
      <xdr:col>72</xdr:col>
      <xdr:colOff>38100</xdr:colOff>
      <xdr:row>98</xdr:row>
      <xdr:rowOff>115839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132366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82835</xdr:rowOff>
    </xdr:from>
    <xdr:to>
      <xdr:col>67</xdr:col>
      <xdr:colOff>101600</xdr:colOff>
      <xdr:row>98</xdr:row>
      <xdr:rowOff>12985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29512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8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55205</xdr:rowOff>
    </xdr:from>
    <xdr:to>
      <xdr:col>116</xdr:col>
      <xdr:colOff>63500</xdr:colOff>
      <xdr:row>71</xdr:row>
      <xdr:rowOff>78000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228155"/>
          <a:ext cx="8382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78000</xdr:rowOff>
    </xdr:from>
    <xdr:to>
      <xdr:col>111</xdr:col>
      <xdr:colOff>177800</xdr:colOff>
      <xdr:row>71</xdr:row>
      <xdr:rowOff>88406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250950"/>
          <a:ext cx="889000" cy="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88406</xdr:rowOff>
    </xdr:from>
    <xdr:to>
      <xdr:col>107</xdr:col>
      <xdr:colOff>50800</xdr:colOff>
      <xdr:row>71</xdr:row>
      <xdr:rowOff>126964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261356"/>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43231</xdr:rowOff>
    </xdr:from>
    <xdr:to>
      <xdr:col>102</xdr:col>
      <xdr:colOff>114300</xdr:colOff>
      <xdr:row>71</xdr:row>
      <xdr:rowOff>126964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216181"/>
          <a:ext cx="889000" cy="8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4405</xdr:rowOff>
    </xdr:from>
    <xdr:to>
      <xdr:col>116</xdr:col>
      <xdr:colOff>114300</xdr:colOff>
      <xdr:row>71</xdr:row>
      <xdr:rowOff>106005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27282</xdr:rowOff>
    </xdr:from>
    <xdr:ext cx="599010"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02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27200</xdr:rowOff>
    </xdr:from>
    <xdr:to>
      <xdr:col>112</xdr:col>
      <xdr:colOff>38100</xdr:colOff>
      <xdr:row>71</xdr:row>
      <xdr:rowOff>128800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2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145327</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19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37606</xdr:rowOff>
    </xdr:from>
    <xdr:to>
      <xdr:col>107</xdr:col>
      <xdr:colOff>101600</xdr:colOff>
      <xdr:row>71</xdr:row>
      <xdr:rowOff>139206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2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155733</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198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76164</xdr:rowOff>
    </xdr:from>
    <xdr:to>
      <xdr:col>102</xdr:col>
      <xdr:colOff>165100</xdr:colOff>
      <xdr:row>72</xdr:row>
      <xdr:rowOff>6314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22841</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02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163881</xdr:rowOff>
    </xdr:from>
    <xdr:to>
      <xdr:col>98</xdr:col>
      <xdr:colOff>38100</xdr:colOff>
      <xdr:row>71</xdr:row>
      <xdr:rowOff>94031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1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110558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19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性質別項目を比較すると概ね類似団体の平均に近い項目も多いが、突出して上回っているものとしては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普通建設事業費、公債費及び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令和５年度はスポーツ健康増進施設建設事業（約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1,080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百万円）や中学校新校舎建設事業（約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1,711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百万円）等により普通建設事業費が大きく増加し、公債費については旧合併特例事業債の繰上償還（約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百万）により増加となった。また、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本町にお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地形的要素により、水道事業、下水道事業が広範囲にわたり、非効率な部分が多いことが理由に挙げられる。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人件費、補助費等、維持補修費等も類似団体の平均を上回る項目となり、その理由として前項同様に地形的な条件や町の面積及び過疎化による人口減少、公共施設の老朽化に対する維持費などにより行政コストが嵩む結果と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全国的な人口減少や少子高齢化への対策は、本町においても喫緊の課題となっている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受益者負担の徹底や新たな財源確保などの措置を講じながら、本町の将来ビジョンを基軸に「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デジタル田園都市国家構想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総合戦略」に基づき計画と実施結果を評価しつつ、また公共施設の適正配置、集約化等により行政の効率化を図りながら、必要な対策と行動により課題解消を進めるとともに安定した財政運営に努める。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10,051
9,897
301.98
14,041,833
13,088,408
811,615
5,956,722
7,887,841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50927</xdr:rowOff>
    </xdr:from>
    <xdr:to>
      <xdr:col>24</xdr:col>
      <xdr:colOff>63500</xdr:colOff>
      <xdr:row>36</xdr:row>
      <xdr:rowOff>76264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3127"/>
          <a:ext cx="8382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76264</xdr:rowOff>
    </xdr:from>
    <xdr:to>
      <xdr:col>19</xdr:col>
      <xdr:colOff>177800</xdr:colOff>
      <xdr:row>36</xdr:row>
      <xdr:rowOff>120269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8464"/>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120269</xdr:rowOff>
    </xdr:from>
    <xdr:to>
      <xdr:col>15</xdr:col>
      <xdr:colOff>50800</xdr:colOff>
      <xdr:row>36</xdr:row>
      <xdr:rowOff>149797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2469"/>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149797</xdr:rowOff>
    </xdr:from>
    <xdr:to>
      <xdr:col>10</xdr:col>
      <xdr:colOff>114300</xdr:colOff>
      <xdr:row>36</xdr:row>
      <xdr:rowOff>153607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199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xdr:rowOff>
    </xdr:from>
    <xdr:to>
      <xdr:col>24</xdr:col>
      <xdr:colOff>114300</xdr:colOff>
      <xdr:row>36</xdr:row>
      <xdr:rowOff>101727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150004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25464</xdr:rowOff>
    </xdr:from>
    <xdr:to>
      <xdr:col>20</xdr:col>
      <xdr:colOff>38100</xdr:colOff>
      <xdr:row>36</xdr:row>
      <xdr:rowOff>127064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118191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69469</xdr:rowOff>
    </xdr:from>
    <xdr:to>
      <xdr:col>15</xdr:col>
      <xdr:colOff>101600</xdr:colOff>
      <xdr:row>36</xdr:row>
      <xdr:rowOff>171069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162196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98997</xdr:rowOff>
    </xdr:from>
    <xdr:to>
      <xdr:col>10</xdr:col>
      <xdr:colOff>165100</xdr:colOff>
      <xdr:row>37</xdr:row>
      <xdr:rowOff>29147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20274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102807</xdr:rowOff>
    </xdr:from>
    <xdr:to>
      <xdr:col>6</xdr:col>
      <xdr:colOff>38100</xdr:colOff>
      <xdr:row>37</xdr:row>
      <xdr:rowOff>32957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24084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96689</xdr:rowOff>
    </xdr:from>
    <xdr:to>
      <xdr:col>24</xdr:col>
      <xdr:colOff>63500</xdr:colOff>
      <xdr:row>56</xdr:row>
      <xdr:rowOff>104632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97889"/>
          <a:ext cx="8382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74380</xdr:rowOff>
    </xdr:from>
    <xdr:to>
      <xdr:col>19</xdr:col>
      <xdr:colOff>177800</xdr:colOff>
      <xdr:row>56</xdr:row>
      <xdr:rowOff>96689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75580"/>
          <a:ext cx="8890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94976</xdr:rowOff>
    </xdr:from>
    <xdr:to>
      <xdr:col>15</xdr:col>
      <xdr:colOff>50800</xdr:colOff>
      <xdr:row>56</xdr:row>
      <xdr:rowOff>74380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24726"/>
          <a:ext cx="889000" cy="15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94976</xdr:rowOff>
    </xdr:from>
    <xdr:to>
      <xdr:col>10</xdr:col>
      <xdr:colOff>114300</xdr:colOff>
      <xdr:row>56</xdr:row>
      <xdr:rowOff>106649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24726"/>
          <a:ext cx="889000" cy="18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53832</xdr:rowOff>
    </xdr:from>
    <xdr:to>
      <xdr:col>24</xdr:col>
      <xdr:colOff>114300</xdr:colOff>
      <xdr:row>56</xdr:row>
      <xdr:rowOff>155432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76709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0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45889</xdr:rowOff>
    </xdr:from>
    <xdr:to>
      <xdr:col>20</xdr:col>
      <xdr:colOff>38100</xdr:colOff>
      <xdr:row>56</xdr:row>
      <xdr:rowOff>147489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164016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2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23580</xdr:rowOff>
    </xdr:from>
    <xdr:to>
      <xdr:col>15</xdr:col>
      <xdr:colOff>101600</xdr:colOff>
      <xdr:row>56</xdr:row>
      <xdr:rowOff>125180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141707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0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44176</xdr:rowOff>
    </xdr:from>
    <xdr:to>
      <xdr:col>10</xdr:col>
      <xdr:colOff>165100</xdr:colOff>
      <xdr:row>55</xdr:row>
      <xdr:rowOff>145776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162303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4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55849</xdr:rowOff>
    </xdr:from>
    <xdr:to>
      <xdr:col>6</xdr:col>
      <xdr:colOff>38100</xdr:colOff>
      <xdr:row>56</xdr:row>
      <xdr:rowOff>157449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2526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3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107202</xdr:rowOff>
    </xdr:from>
    <xdr:to>
      <xdr:col>24</xdr:col>
      <xdr:colOff>63500</xdr:colOff>
      <xdr:row>75</xdr:row>
      <xdr:rowOff>159066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65952"/>
          <a:ext cx="838200" cy="5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119551</xdr:rowOff>
    </xdr:from>
    <xdr:to>
      <xdr:col>19</xdr:col>
      <xdr:colOff>177800</xdr:colOff>
      <xdr:row>75</xdr:row>
      <xdr:rowOff>159066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78301"/>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119551</xdr:rowOff>
    </xdr:from>
    <xdr:to>
      <xdr:col>15</xdr:col>
      <xdr:colOff>50800</xdr:colOff>
      <xdr:row>76</xdr:row>
      <xdr:rowOff>65363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78301"/>
          <a:ext cx="889000" cy="11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65363</xdr:rowOff>
    </xdr:from>
    <xdr:to>
      <xdr:col>10</xdr:col>
      <xdr:colOff>114300</xdr:colOff>
      <xdr:row>76</xdr:row>
      <xdr:rowOff>113068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95563"/>
          <a:ext cx="889000" cy="4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56402</xdr:rowOff>
    </xdr:from>
    <xdr:to>
      <xdr:col>24</xdr:col>
      <xdr:colOff>114300</xdr:colOff>
      <xdr:row>75</xdr:row>
      <xdr:rowOff>158003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151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79279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6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108267</xdr:rowOff>
    </xdr:from>
    <xdr:to>
      <xdr:col>20</xdr:col>
      <xdr:colOff>38100</xdr:colOff>
      <xdr:row>76</xdr:row>
      <xdr:rowOff>38416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670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54944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4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68751</xdr:rowOff>
    </xdr:from>
    <xdr:to>
      <xdr:col>15</xdr:col>
      <xdr:colOff>101600</xdr:colOff>
      <xdr:row>75</xdr:row>
      <xdr:rowOff>170351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0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14563</xdr:rowOff>
    </xdr:from>
    <xdr:to>
      <xdr:col>10</xdr:col>
      <xdr:colOff>165100</xdr:colOff>
      <xdr:row>76</xdr:row>
      <xdr:rowOff>116163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1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62268</xdr:rowOff>
    </xdr:from>
    <xdr:to>
      <xdr:col>6</xdr:col>
      <xdr:colOff>38100</xdr:colOff>
      <xdr:row>76</xdr:row>
      <xdr:rowOff>163868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6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148713</xdr:rowOff>
    </xdr:from>
    <xdr:to>
      <xdr:col>24</xdr:col>
      <xdr:colOff>63500</xdr:colOff>
      <xdr:row>95</xdr:row>
      <xdr:rowOff>161809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36463"/>
          <a:ext cx="8382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148713</xdr:rowOff>
    </xdr:from>
    <xdr:to>
      <xdr:col>19</xdr:col>
      <xdr:colOff>177800</xdr:colOff>
      <xdr:row>96</xdr:row>
      <xdr:rowOff>26685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36463"/>
          <a:ext cx="889000" cy="4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26685</xdr:rowOff>
    </xdr:from>
    <xdr:to>
      <xdr:col>15</xdr:col>
      <xdr:colOff>50800</xdr:colOff>
      <xdr:row>96</xdr:row>
      <xdr:rowOff>125092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85885"/>
          <a:ext cx="889000" cy="9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110037</xdr:rowOff>
    </xdr:from>
    <xdr:to>
      <xdr:col>10</xdr:col>
      <xdr:colOff>114300</xdr:colOff>
      <xdr:row>96</xdr:row>
      <xdr:rowOff>125092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69237"/>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111009</xdr:rowOff>
    </xdr:from>
    <xdr:to>
      <xdr:col>24</xdr:col>
      <xdr:colOff>114300</xdr:colOff>
      <xdr:row>96</xdr:row>
      <xdr:rowOff>41159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133886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97913</xdr:rowOff>
    </xdr:from>
    <xdr:to>
      <xdr:col>20</xdr:col>
      <xdr:colOff>38100</xdr:colOff>
      <xdr:row>96</xdr:row>
      <xdr:rowOff>28063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44590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6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147335</xdr:rowOff>
    </xdr:from>
    <xdr:to>
      <xdr:col>15</xdr:col>
      <xdr:colOff>101600</xdr:colOff>
      <xdr:row>96</xdr:row>
      <xdr:rowOff>77485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94012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1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74292</xdr:rowOff>
    </xdr:from>
    <xdr:to>
      <xdr:col>10</xdr:col>
      <xdr:colOff>165100</xdr:colOff>
      <xdr:row>97</xdr:row>
      <xdr:rowOff>4442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3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20969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59237</xdr:rowOff>
    </xdr:from>
    <xdr:to>
      <xdr:col>6</xdr:col>
      <xdr:colOff>38100</xdr:colOff>
      <xdr:row>96</xdr:row>
      <xdr:rowOff>160837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5914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9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67201</xdr:rowOff>
    </xdr:from>
    <xdr:to>
      <xdr:col>55</xdr:col>
      <xdr:colOff>0</xdr:colOff>
      <xdr:row>39</xdr:row>
      <xdr:rowOff>82550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53751"/>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67201</xdr:rowOff>
    </xdr:from>
    <xdr:to>
      <xdr:col>50</xdr:col>
      <xdr:colOff>114300</xdr:colOff>
      <xdr:row>39</xdr:row>
      <xdr:rowOff>92673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53751"/>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92673</xdr:rowOff>
    </xdr:from>
    <xdr:to>
      <xdr:col>45</xdr:col>
      <xdr:colOff>177800</xdr:colOff>
      <xdr:row>39</xdr:row>
      <xdr:rowOff>93327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7922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84836</xdr:rowOff>
    </xdr:from>
    <xdr:to>
      <xdr:col>41</xdr:col>
      <xdr:colOff>50800</xdr:colOff>
      <xdr:row>39</xdr:row>
      <xdr:rowOff>93327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71386"/>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118127</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33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16401</xdr:rowOff>
    </xdr:from>
    <xdr:to>
      <xdr:col>50</xdr:col>
      <xdr:colOff>165100</xdr:colOff>
      <xdr:row>39</xdr:row>
      <xdr:rowOff>118001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109128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41873</xdr:rowOff>
    </xdr:from>
    <xdr:to>
      <xdr:col>46</xdr:col>
      <xdr:colOff>38100</xdr:colOff>
      <xdr:row>39</xdr:row>
      <xdr:rowOff>143473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134600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42527</xdr:rowOff>
    </xdr:from>
    <xdr:to>
      <xdr:col>41</xdr:col>
      <xdr:colOff>101600</xdr:colOff>
      <xdr:row>39</xdr:row>
      <xdr:rowOff>144127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135254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34036</xdr:rowOff>
    </xdr:from>
    <xdr:to>
      <xdr:col>36</xdr:col>
      <xdr:colOff>165100</xdr:colOff>
      <xdr:row>39</xdr:row>
      <xdr:rowOff>135636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126763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13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122776</xdr:rowOff>
    </xdr:from>
    <xdr:to>
      <xdr:col>55</xdr:col>
      <xdr:colOff>0</xdr:colOff>
      <xdr:row>56</xdr:row>
      <xdr:rowOff>131943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23976"/>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78344</xdr:rowOff>
    </xdr:from>
    <xdr:to>
      <xdr:col>50</xdr:col>
      <xdr:colOff>114300</xdr:colOff>
      <xdr:row>56</xdr:row>
      <xdr:rowOff>131943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679544"/>
          <a:ext cx="889000" cy="5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78344</xdr:rowOff>
    </xdr:from>
    <xdr:to>
      <xdr:col>45</xdr:col>
      <xdr:colOff>177800</xdr:colOff>
      <xdr:row>57</xdr:row>
      <xdr:rowOff>1839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79544"/>
          <a:ext cx="889000" cy="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1839</xdr:rowOff>
    </xdr:from>
    <xdr:to>
      <xdr:col>41</xdr:col>
      <xdr:colOff>50800</xdr:colOff>
      <xdr:row>57</xdr:row>
      <xdr:rowOff>29705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74489"/>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71976</xdr:rowOff>
    </xdr:from>
    <xdr:to>
      <xdr:col>55</xdr:col>
      <xdr:colOff>50800</xdr:colOff>
      <xdr:row>57</xdr:row>
      <xdr:rowOff>2126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94853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81143</xdr:rowOff>
    </xdr:from>
    <xdr:to>
      <xdr:col>50</xdr:col>
      <xdr:colOff>165100</xdr:colOff>
      <xdr:row>57</xdr:row>
      <xdr:rowOff>11293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8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27820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27544</xdr:rowOff>
    </xdr:from>
    <xdr:to>
      <xdr:col>46</xdr:col>
      <xdr:colOff>38100</xdr:colOff>
      <xdr:row>56</xdr:row>
      <xdr:rowOff>129144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2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145671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122489</xdr:rowOff>
    </xdr:from>
    <xdr:to>
      <xdr:col>41</xdr:col>
      <xdr:colOff>101600</xdr:colOff>
      <xdr:row>57</xdr:row>
      <xdr:rowOff>52639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69166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150355</xdr:rowOff>
    </xdr:from>
    <xdr:to>
      <xdr:col>36</xdr:col>
      <xdr:colOff>165100</xdr:colOff>
      <xdr:row>57</xdr:row>
      <xdr:rowOff>80505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97032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49792</xdr:rowOff>
    </xdr:from>
    <xdr:to>
      <xdr:col>55</xdr:col>
      <xdr:colOff>0</xdr:colOff>
      <xdr:row>78</xdr:row>
      <xdr:rowOff>33775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51442"/>
          <a:ext cx="838200" cy="15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36206</xdr:rowOff>
    </xdr:from>
    <xdr:to>
      <xdr:col>50</xdr:col>
      <xdr:colOff>114300</xdr:colOff>
      <xdr:row>77</xdr:row>
      <xdr:rowOff>49792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37856"/>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102484</xdr:rowOff>
    </xdr:from>
    <xdr:to>
      <xdr:col>45</xdr:col>
      <xdr:colOff>177800</xdr:colOff>
      <xdr:row>77</xdr:row>
      <xdr:rowOff>36206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32684"/>
          <a:ext cx="889000" cy="10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102484</xdr:rowOff>
    </xdr:from>
    <xdr:to>
      <xdr:col>41</xdr:col>
      <xdr:colOff>50800</xdr:colOff>
      <xdr:row>78</xdr:row>
      <xdr:rowOff>70396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32684"/>
          <a:ext cx="889000" cy="3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154425</xdr:rowOff>
    </xdr:from>
    <xdr:to>
      <xdr:col>55</xdr:col>
      <xdr:colOff>50800</xdr:colOff>
      <xdr:row>78</xdr:row>
      <xdr:rowOff>84575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5852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170442</xdr:rowOff>
    </xdr:from>
    <xdr:to>
      <xdr:col>50</xdr:col>
      <xdr:colOff>165100</xdr:colOff>
      <xdr:row>77</xdr:row>
      <xdr:rowOff>100592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117119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7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156856</xdr:rowOff>
    </xdr:from>
    <xdr:to>
      <xdr:col>46</xdr:col>
      <xdr:colOff>38100</xdr:colOff>
      <xdr:row>77</xdr:row>
      <xdr:rowOff>87006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103533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6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51684</xdr:rowOff>
    </xdr:from>
    <xdr:to>
      <xdr:col>41</xdr:col>
      <xdr:colOff>101600</xdr:colOff>
      <xdr:row>76</xdr:row>
      <xdr:rowOff>153284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169811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19596</xdr:rowOff>
    </xdr:from>
    <xdr:to>
      <xdr:col>36</xdr:col>
      <xdr:colOff>165100</xdr:colOff>
      <xdr:row>78</xdr:row>
      <xdr:rowOff>121196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137723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82993</xdr:rowOff>
    </xdr:from>
    <xdr:to>
      <xdr:col>55</xdr:col>
      <xdr:colOff>0</xdr:colOff>
      <xdr:row>97</xdr:row>
      <xdr:rowOff>18231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42193"/>
          <a:ext cx="838200" cy="10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121188</xdr:rowOff>
    </xdr:from>
    <xdr:to>
      <xdr:col>50</xdr:col>
      <xdr:colOff>114300</xdr:colOff>
      <xdr:row>97</xdr:row>
      <xdr:rowOff>18231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80388"/>
          <a:ext cx="889000" cy="6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121188</xdr:rowOff>
    </xdr:from>
    <xdr:to>
      <xdr:col>45</xdr:col>
      <xdr:colOff>177800</xdr:colOff>
      <xdr:row>96</xdr:row>
      <xdr:rowOff>153352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80388"/>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153352</xdr:rowOff>
    </xdr:from>
    <xdr:to>
      <xdr:col>41</xdr:col>
      <xdr:colOff>50800</xdr:colOff>
      <xdr:row>96</xdr:row>
      <xdr:rowOff>158459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12552"/>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32193</xdr:rowOff>
    </xdr:from>
    <xdr:to>
      <xdr:col>55</xdr:col>
      <xdr:colOff>50800</xdr:colOff>
      <xdr:row>96</xdr:row>
      <xdr:rowOff>133793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55070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138881</xdr:rowOff>
    </xdr:from>
    <xdr:to>
      <xdr:col>50</xdr:col>
      <xdr:colOff>165100</xdr:colOff>
      <xdr:row>97</xdr:row>
      <xdr:rowOff>69031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85558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7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70388</xdr:rowOff>
    </xdr:from>
    <xdr:to>
      <xdr:col>46</xdr:col>
      <xdr:colOff>38100</xdr:colOff>
      <xdr:row>97</xdr:row>
      <xdr:rowOff>538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2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17065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102552</xdr:rowOff>
    </xdr:from>
    <xdr:to>
      <xdr:col>41</xdr:col>
      <xdr:colOff>101600</xdr:colOff>
      <xdr:row>97</xdr:row>
      <xdr:rowOff>32702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49229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107659</xdr:rowOff>
    </xdr:from>
    <xdr:to>
      <xdr:col>36</xdr:col>
      <xdr:colOff>165100</xdr:colOff>
      <xdr:row>97</xdr:row>
      <xdr:rowOff>37809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54336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114872</xdr:rowOff>
    </xdr:from>
    <xdr:to>
      <xdr:col>85</xdr:col>
      <xdr:colOff>127000</xdr:colOff>
      <xdr:row>35</xdr:row>
      <xdr:rowOff>161353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115622"/>
          <a:ext cx="8382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114872</xdr:rowOff>
    </xdr:from>
    <xdr:to>
      <xdr:col>81</xdr:col>
      <xdr:colOff>50800</xdr:colOff>
      <xdr:row>36</xdr:row>
      <xdr:rowOff>36919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115622"/>
          <a:ext cx="8890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145262</xdr:rowOff>
    </xdr:from>
    <xdr:to>
      <xdr:col>76</xdr:col>
      <xdr:colOff>114300</xdr:colOff>
      <xdr:row>36</xdr:row>
      <xdr:rowOff>36919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46012"/>
          <a:ext cx="889000" cy="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145262</xdr:rowOff>
    </xdr:from>
    <xdr:to>
      <xdr:col>71</xdr:col>
      <xdr:colOff>177800</xdr:colOff>
      <xdr:row>36</xdr:row>
      <xdr:rowOff>5461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46012"/>
          <a:ext cx="889000" cy="3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110553</xdr:rowOff>
    </xdr:from>
    <xdr:to>
      <xdr:col>85</xdr:col>
      <xdr:colOff>177800</xdr:colOff>
      <xdr:row>36</xdr:row>
      <xdr:rowOff>40703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133430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6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64072</xdr:rowOff>
    </xdr:from>
    <xdr:to>
      <xdr:col>81</xdr:col>
      <xdr:colOff>101600</xdr:colOff>
      <xdr:row>35</xdr:row>
      <xdr:rowOff>165672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6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4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157569</xdr:rowOff>
    </xdr:from>
    <xdr:to>
      <xdr:col>76</xdr:col>
      <xdr:colOff>165100</xdr:colOff>
      <xdr:row>36</xdr:row>
      <xdr:rowOff>87719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104246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94462</xdr:rowOff>
    </xdr:from>
    <xdr:to>
      <xdr:col>72</xdr:col>
      <xdr:colOff>38100</xdr:colOff>
      <xdr:row>36</xdr:row>
      <xdr:rowOff>24612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41139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126111</xdr:rowOff>
    </xdr:from>
    <xdr:to>
      <xdr:col>67</xdr:col>
      <xdr:colOff>101600</xdr:colOff>
      <xdr:row>36</xdr:row>
      <xdr:rowOff>56261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72788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57972</xdr:rowOff>
    </xdr:from>
    <xdr:to>
      <xdr:col>85</xdr:col>
      <xdr:colOff>127000</xdr:colOff>
      <xdr:row>55</xdr:row>
      <xdr:rowOff>164046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8630472"/>
          <a:ext cx="838200" cy="96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164046</xdr:rowOff>
    </xdr:from>
    <xdr:to>
      <xdr:col>81</xdr:col>
      <xdr:colOff>50800</xdr:colOff>
      <xdr:row>57</xdr:row>
      <xdr:rowOff>19636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593796"/>
          <a:ext cx="889000" cy="1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19636</xdr:rowOff>
    </xdr:from>
    <xdr:to>
      <xdr:col>76</xdr:col>
      <xdr:colOff>114300</xdr:colOff>
      <xdr:row>57</xdr:row>
      <xdr:rowOff>45856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92286"/>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45856</xdr:rowOff>
    </xdr:from>
    <xdr:to>
      <xdr:col>71</xdr:col>
      <xdr:colOff>177800</xdr:colOff>
      <xdr:row>57</xdr:row>
      <xdr:rowOff>119861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18506"/>
          <a:ext cx="889000" cy="7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7172</xdr:rowOff>
    </xdr:from>
    <xdr:to>
      <xdr:col>85</xdr:col>
      <xdr:colOff>177800</xdr:colOff>
      <xdr:row>50</xdr:row>
      <xdr:rowOff>108772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5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131649</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53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113246</xdr:rowOff>
    </xdr:from>
    <xdr:to>
      <xdr:col>81</xdr:col>
      <xdr:colOff>101600</xdr:colOff>
      <xdr:row>56</xdr:row>
      <xdr:rowOff>43396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59923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3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140286</xdr:rowOff>
    </xdr:from>
    <xdr:to>
      <xdr:col>76</xdr:col>
      <xdr:colOff>165100</xdr:colOff>
      <xdr:row>57</xdr:row>
      <xdr:rowOff>70436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86963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5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166506</xdr:rowOff>
    </xdr:from>
    <xdr:to>
      <xdr:col>72</xdr:col>
      <xdr:colOff>38100</xdr:colOff>
      <xdr:row>57</xdr:row>
      <xdr:rowOff>96656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6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113183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54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69061</xdr:rowOff>
    </xdr:from>
    <xdr:to>
      <xdr:col>67</xdr:col>
      <xdr:colOff>101600</xdr:colOff>
      <xdr:row>57</xdr:row>
      <xdr:rowOff>170661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15738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119858</xdr:rowOff>
    </xdr:from>
    <xdr:to>
      <xdr:col>85</xdr:col>
      <xdr:colOff>127000</xdr:colOff>
      <xdr:row>78</xdr:row>
      <xdr:rowOff>123013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92958"/>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123013</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96113"/>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162491</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64141"/>
          <a:ext cx="889000" cy="1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21079</xdr:rowOff>
    </xdr:from>
    <xdr:to>
      <xdr:col>71</xdr:col>
      <xdr:colOff>177800</xdr:colOff>
      <xdr:row>77</xdr:row>
      <xdr:rowOff>162491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22729"/>
          <a:ext cx="889000" cy="14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69058</xdr:rowOff>
    </xdr:from>
    <xdr:to>
      <xdr:col>85</xdr:col>
      <xdr:colOff>177800</xdr:colOff>
      <xdr:row>78</xdr:row>
      <xdr:rowOff>170658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155435</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57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72213</xdr:rowOff>
    </xdr:from>
    <xdr:to>
      <xdr:col>81</xdr:col>
      <xdr:colOff>101600</xdr:colOff>
      <xdr:row>79</xdr:row>
      <xdr:rowOff>2363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164940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38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111691</xdr:rowOff>
    </xdr:from>
    <xdr:to>
      <xdr:col>72</xdr:col>
      <xdr:colOff>38100</xdr:colOff>
      <xdr:row>78</xdr:row>
      <xdr:rowOff>41841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58368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08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141729</xdr:rowOff>
    </xdr:from>
    <xdr:to>
      <xdr:col>67</xdr:col>
      <xdr:colOff>101600</xdr:colOff>
      <xdr:row>77</xdr:row>
      <xdr:rowOff>71879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7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88406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4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1952</xdr:rowOff>
    </xdr:from>
    <xdr:to>
      <xdr:col>85</xdr:col>
      <xdr:colOff>127000</xdr:colOff>
      <xdr:row>95</xdr:row>
      <xdr:rowOff>56683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118252"/>
          <a:ext cx="838200" cy="2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56683</xdr:rowOff>
    </xdr:from>
    <xdr:to>
      <xdr:col>81</xdr:col>
      <xdr:colOff>50800</xdr:colOff>
      <xdr:row>96</xdr:row>
      <xdr:rowOff>95757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344433"/>
          <a:ext cx="889000" cy="2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13478</xdr:rowOff>
    </xdr:from>
    <xdr:to>
      <xdr:col>76</xdr:col>
      <xdr:colOff>114300</xdr:colOff>
      <xdr:row>96</xdr:row>
      <xdr:rowOff>95757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472678"/>
          <a:ext cx="889000" cy="8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13478</xdr:rowOff>
    </xdr:from>
    <xdr:to>
      <xdr:col>71</xdr:col>
      <xdr:colOff>177800</xdr:colOff>
      <xdr:row>96</xdr:row>
      <xdr:rowOff>165812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72678"/>
          <a:ext cx="889000" cy="15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122602</xdr:rowOff>
    </xdr:from>
    <xdr:to>
      <xdr:col>85</xdr:col>
      <xdr:colOff>177800</xdr:colOff>
      <xdr:row>94</xdr:row>
      <xdr:rowOff>52752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06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145479</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91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5883</xdr:rowOff>
    </xdr:from>
    <xdr:to>
      <xdr:col>81</xdr:col>
      <xdr:colOff>101600</xdr:colOff>
      <xdr:row>95</xdr:row>
      <xdr:rowOff>107483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9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124010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6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44957</xdr:rowOff>
    </xdr:from>
    <xdr:to>
      <xdr:col>76</xdr:col>
      <xdr:colOff>165100</xdr:colOff>
      <xdr:row>96</xdr:row>
      <xdr:rowOff>146557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137684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9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134128</xdr:rowOff>
    </xdr:from>
    <xdr:to>
      <xdr:col>72</xdr:col>
      <xdr:colOff>38100</xdr:colOff>
      <xdr:row>96</xdr:row>
      <xdr:rowOff>64278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80805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19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115012</xdr:rowOff>
    </xdr:from>
    <xdr:to>
      <xdr:col>67</xdr:col>
      <xdr:colOff>101600</xdr:colOff>
      <xdr:row>97</xdr:row>
      <xdr:rowOff>45162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36289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6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本町における目的別歳出決算額の住民一人当たりのコストを分析すると、議会費・労働費・災害復旧費</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・諸支出金</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を除く全ての費目で、類似団体の平均を上回る結果となった。これについては、性質別分析でも述べたとおり、本町の地形的・地理的条件や町の面積、著しい人口減少や少子高齢化等により行政コストが割高となっていることが要因であると考えられる。特に教育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485</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026</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の中で</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位となっているが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、これは新中学校建設事業や給食センター建設事業、健康増進施設建設事業といった大型建設事業の影響が大きい。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今後も住民一人当たりのコストが高止まりする状況が続くと考えられるが、全国で取組み強化が進められている「人口減少対策」は、本町においても喫緊の課題であり、各種計画と連動した財政運営を主軸に将来のビジョンを具体化し、魅力ある町づくりに向けた取組みを推進していく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また、そうした取組みを推進するために実施している「</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デジタル田園都市国家構想</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総合戦略」に係る事業が、平均を上回る要因になったと考える。今後も性質別における財政分析などを考慮し、弾力性のある財政を維持し、将来にわたり積極的な事業を継続できる状況を整えていきたい。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実質収支比率は標準財政規模に対する実質収支の割合をいうものであるが、本町の実質収支額は継続的に黒字を確保している。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実質単年度収支についても引き続き黒字となっている。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財政調整基金は減少傾向にあるが、最低水準の取崩しに努めている。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年度における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繰上償還（約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百万円）の実施により一時的に高くなっているが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、概ね適正な財政運営がなされているものと分析している。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今後もこうした状況を維持しながら、主要財源である普通交付税の推移を注視しつつ、町の将来を見据えた財政運営に努めていく。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年度も一般会計及び特別会計の全ての会計で黒字となった。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公共施設等の更新時期の到来や人口減少及び高齢化対策等、また特別会計においても水道、下水道施設の更新に膨大な費用が嵩むことが予想される。様々な不安要素もあることから、地方財政計画の動向を注視すると共に、現在の本町における健全な財政状況を維持するためにも、財政規律の厳格化など行財政改革の更なる推進と、それに伴う経常経費の削減や受益者負担の適正化に努め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また、一般財源である地方税の収入が低迷しており、併せて普通交付税も減少していくことが予想されるため、適正な財政規模へと移行を進めていく必要がある。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14041833</v>
      </c>
      <c r="BO4" s="407"/>
      <c r="BP4" s="407"/>
      <c r="BQ4" s="407"/>
      <c r="BR4" s="407"/>
      <c r="BS4" s="407"/>
      <c r="BT4" s="407"/>
      <c r="BU4" s="408"/>
      <c r="BV4" s="406">
        <v>11002740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13.6</v>
      </c>
      <c r="CU4" s="413"/>
      <c r="CV4" s="413"/>
      <c r="CW4" s="413"/>
      <c r="CX4" s="413"/>
      <c r="CY4" s="413"/>
      <c r="CZ4" s="413"/>
      <c r="DA4" s="414"/>
      <c r="DB4" s="412">
        <v>12.8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13088408</v>
      </c>
      <c r="BO5" s="444"/>
      <c r="BP5" s="444"/>
      <c r="BQ5" s="444"/>
      <c r="BR5" s="444"/>
      <c r="BS5" s="444"/>
      <c r="BT5" s="444"/>
      <c r="BU5" s="445"/>
      <c r="BV5" s="443">
        <v>9978203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77.099999999999994</v>
      </c>
      <c r="CU5" s="441"/>
      <c r="CV5" s="441"/>
      <c r="CW5" s="441"/>
      <c r="CX5" s="441"/>
      <c r="CY5" s="441"/>
      <c r="CZ5" s="441"/>
      <c r="DA5" s="442"/>
      <c r="DB5" s="440">
        <v>72.900000000000006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953425</v>
      </c>
      <c r="BO6" s="444"/>
      <c r="BP6" s="444"/>
      <c r="BQ6" s="444"/>
      <c r="BR6" s="444"/>
      <c r="BS6" s="444"/>
      <c r="BT6" s="444"/>
      <c r="BU6" s="445"/>
      <c r="BV6" s="443">
        <v>1024537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77.5</v>
      </c>
      <c r="CU6" s="481"/>
      <c r="CV6" s="481"/>
      <c r="CW6" s="481"/>
      <c r="CX6" s="481"/>
      <c r="CY6" s="481"/>
      <c r="CZ6" s="481"/>
      <c r="DA6" s="482"/>
      <c r="DB6" s="480">
        <v>73.599999999999994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141810</v>
      </c>
      <c r="BO7" s="444"/>
      <c r="BP7" s="444"/>
      <c r="BQ7" s="444"/>
      <c r="BR7" s="444"/>
      <c r="BS7" s="444"/>
      <c r="BT7" s="444"/>
      <c r="BU7" s="445"/>
      <c r="BV7" s="443">
        <v>267947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5956722</v>
      </c>
      <c r="CU7" s="444"/>
      <c r="CV7" s="444"/>
      <c r="CW7" s="444"/>
      <c r="CX7" s="444"/>
      <c r="CY7" s="444"/>
      <c r="CZ7" s="444"/>
      <c r="DA7" s="445"/>
      <c r="DB7" s="443">
        <v>5931146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811615</v>
      </c>
      <c r="BO8" s="444"/>
      <c r="BP8" s="444"/>
      <c r="BQ8" s="444"/>
      <c r="BR8" s="444"/>
      <c r="BS8" s="444"/>
      <c r="BT8" s="444"/>
      <c r="BU8" s="445"/>
      <c r="BV8" s="443">
        <v>756590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0.25</v>
      </c>
      <c r="CU8" s="484"/>
      <c r="CV8" s="484"/>
      <c r="CW8" s="484"/>
      <c r="CX8" s="484"/>
      <c r="CY8" s="484"/>
      <c r="CZ8" s="484"/>
      <c r="DA8" s="485"/>
      <c r="DB8" s="483">
        <v>0.26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10663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55025</v>
      </c>
      <c r="BO9" s="444"/>
      <c r="BP9" s="444"/>
      <c r="BQ9" s="444"/>
      <c r="BR9" s="444"/>
      <c r="BS9" s="444"/>
      <c r="BT9" s="444"/>
      <c r="BU9" s="445"/>
      <c r="BV9" s="443">
        <v>-198734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14.9</v>
      </c>
      <c r="CU9" s="441"/>
      <c r="CV9" s="441"/>
      <c r="CW9" s="441"/>
      <c r="CX9" s="441"/>
      <c r="CY9" s="441"/>
      <c r="CZ9" s="441"/>
      <c r="DA9" s="442"/>
      <c r="DB9" s="440">
        <v>11.3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12669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100223</v>
      </c>
      <c r="BO10" s="444"/>
      <c r="BP10" s="444"/>
      <c r="BQ10" s="444"/>
      <c r="BR10" s="444"/>
      <c r="BS10" s="444"/>
      <c r="BT10" s="444"/>
      <c r="BU10" s="445"/>
      <c r="BV10" s="443">
        <v>305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532745</v>
      </c>
      <c r="BO11" s="444"/>
      <c r="BP11" s="444"/>
      <c r="BQ11" s="444"/>
      <c r="BR11" s="444"/>
      <c r="BS11" s="444"/>
      <c r="BT11" s="444"/>
      <c r="BU11" s="445"/>
      <c r="BV11" s="443">
        <v>351214</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10051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200000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9897</v>
      </c>
      <c r="S13" s="528"/>
      <c r="T13" s="528"/>
      <c r="U13" s="528"/>
      <c r="V13" s="529"/>
      <c r="W13" s="459" t="s">
        <v>131</v>
      </c>
      <c r="X13" s="460"/>
      <c r="Y13" s="460"/>
      <c r="Z13" s="460"/>
      <c r="AA13" s="460"/>
      <c r="AB13" s="450"/>
      <c r="AC13" s="494">
        <v>144</v>
      </c>
      <c r="AD13" s="495"/>
      <c r="AE13" s="495"/>
      <c r="AF13" s="495"/>
      <c r="AG13" s="537"/>
      <c r="AH13" s="494">
        <v>231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487993</v>
      </c>
      <c r="BO13" s="444"/>
      <c r="BP13" s="444"/>
      <c r="BQ13" s="444"/>
      <c r="BR13" s="444"/>
      <c r="BS13" s="444"/>
      <c r="BT13" s="444"/>
      <c r="BU13" s="445"/>
      <c r="BV13" s="443">
        <v>152785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-0.6</v>
      </c>
      <c r="CU13" s="441"/>
      <c r="CV13" s="441"/>
      <c r="CW13" s="441"/>
      <c r="CX13" s="441"/>
      <c r="CY13" s="441"/>
      <c r="CZ13" s="441"/>
      <c r="DA13" s="442"/>
      <c r="DB13" s="440">
        <v>-1.8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10391</v>
      </c>
      <c r="S14" s="528"/>
      <c r="T14" s="528"/>
      <c r="U14" s="528"/>
      <c r="V14" s="529"/>
      <c r="W14" s="433"/>
      <c r="X14" s="434"/>
      <c r="Y14" s="434"/>
      <c r="Z14" s="434"/>
      <c r="AA14" s="434"/>
      <c r="AB14" s="423"/>
      <c r="AC14" s="530">
        <v>2.9</v>
      </c>
      <c r="AD14" s="531"/>
      <c r="AE14" s="531"/>
      <c r="AF14" s="531"/>
      <c r="AG14" s="532"/>
      <c r="AH14" s="530">
        <v>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10253</v>
      </c>
      <c r="S15" s="528"/>
      <c r="T15" s="528"/>
      <c r="U15" s="528"/>
      <c r="V15" s="529"/>
      <c r="W15" s="459" t="s">
        <v>137</v>
      </c>
      <c r="X15" s="460"/>
      <c r="Y15" s="460"/>
      <c r="Z15" s="460"/>
      <c r="AA15" s="460"/>
      <c r="AB15" s="450"/>
      <c r="AC15" s="494">
        <v>1476</v>
      </c>
      <c r="AD15" s="495"/>
      <c r="AE15" s="495"/>
      <c r="AF15" s="495"/>
      <c r="AG15" s="537"/>
      <c r="AH15" s="494">
        <v>1838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1450776</v>
      </c>
      <c r="BO15" s="407"/>
      <c r="BP15" s="407"/>
      <c r="BQ15" s="407"/>
      <c r="BR15" s="407"/>
      <c r="BS15" s="407"/>
      <c r="BT15" s="407"/>
      <c r="BU15" s="408"/>
      <c r="BV15" s="406">
        <v>1415722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29.9</v>
      </c>
      <c r="AD16" s="531"/>
      <c r="AE16" s="531"/>
      <c r="AF16" s="531"/>
      <c r="AG16" s="532"/>
      <c r="AH16" s="530">
        <v>31.6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5565039</v>
      </c>
      <c r="BO16" s="444"/>
      <c r="BP16" s="444"/>
      <c r="BQ16" s="444"/>
      <c r="BR16" s="444"/>
      <c r="BS16" s="444"/>
      <c r="BT16" s="444"/>
      <c r="BU16" s="445"/>
      <c r="BV16" s="443">
        <v>5515978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3321</v>
      </c>
      <c r="AD17" s="495"/>
      <c r="AE17" s="495"/>
      <c r="AF17" s="495"/>
      <c r="AG17" s="537"/>
      <c r="AH17" s="494">
        <v>3741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1815320</v>
      </c>
      <c r="BO17" s="444"/>
      <c r="BP17" s="444"/>
      <c r="BQ17" s="444"/>
      <c r="BR17" s="444"/>
      <c r="BS17" s="444"/>
      <c r="BT17" s="444"/>
      <c r="BU17" s="445"/>
      <c r="BV17" s="443">
        <v>1770963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301.98</v>
      </c>
      <c r="M18" s="567"/>
      <c r="N18" s="567"/>
      <c r="O18" s="567"/>
      <c r="P18" s="567"/>
      <c r="Q18" s="567"/>
      <c r="R18" s="568"/>
      <c r="S18" s="568"/>
      <c r="T18" s="568"/>
      <c r="U18" s="568"/>
      <c r="V18" s="569"/>
      <c r="W18" s="461"/>
      <c r="X18" s="462"/>
      <c r="Y18" s="462"/>
      <c r="Z18" s="462"/>
      <c r="AA18" s="462"/>
      <c r="AB18" s="453"/>
      <c r="AC18" s="570">
        <v>67.2</v>
      </c>
      <c r="AD18" s="571"/>
      <c r="AE18" s="571"/>
      <c r="AF18" s="571"/>
      <c r="AG18" s="572"/>
      <c r="AH18" s="570">
        <v>64.400000000000006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4620988</v>
      </c>
      <c r="BO18" s="444"/>
      <c r="BP18" s="444"/>
      <c r="BQ18" s="444"/>
      <c r="BR18" s="444"/>
      <c r="BS18" s="444"/>
      <c r="BT18" s="444"/>
      <c r="BU18" s="445"/>
      <c r="BV18" s="443">
        <v>4366039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8335005</v>
      </c>
      <c r="BO19" s="444"/>
      <c r="BP19" s="444"/>
      <c r="BQ19" s="444"/>
      <c r="BR19" s="444"/>
      <c r="BS19" s="444"/>
      <c r="BT19" s="444"/>
      <c r="BU19" s="445"/>
      <c r="BV19" s="443">
        <v>7798289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4588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7887841</v>
      </c>
      <c r="BO22" s="407"/>
      <c r="BP22" s="407"/>
      <c r="BQ22" s="407"/>
      <c r="BR22" s="407"/>
      <c r="BS22" s="407"/>
      <c r="BT22" s="407"/>
      <c r="BU22" s="408"/>
      <c r="BV22" s="406">
        <v>6372110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1928192</v>
      </c>
      <c r="BO23" s="444"/>
      <c r="BP23" s="444"/>
      <c r="BQ23" s="444"/>
      <c r="BR23" s="444"/>
      <c r="BS23" s="444"/>
      <c r="BT23" s="444"/>
      <c r="BU23" s="445"/>
      <c r="BV23" s="443">
        <v>1806894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6910</v>
      </c>
      <c r="R24" s="495"/>
      <c r="S24" s="495"/>
      <c r="T24" s="495"/>
      <c r="U24" s="495"/>
      <c r="V24" s="537"/>
      <c r="W24" s="589"/>
      <c r="X24" s="590"/>
      <c r="Y24" s="591"/>
      <c r="Z24" s="493" t="s">
        <v>162</v>
      </c>
      <c r="AA24" s="473"/>
      <c r="AB24" s="473"/>
      <c r="AC24" s="473"/>
      <c r="AD24" s="473"/>
      <c r="AE24" s="473"/>
      <c r="AF24" s="473"/>
      <c r="AG24" s="474"/>
      <c r="AH24" s="494">
        <v>166</v>
      </c>
      <c r="AI24" s="495"/>
      <c r="AJ24" s="495"/>
      <c r="AK24" s="495"/>
      <c r="AL24" s="537"/>
      <c r="AM24" s="494">
        <v>503312</v>
      </c>
      <c r="AN24" s="495"/>
      <c r="AO24" s="495"/>
      <c r="AP24" s="495"/>
      <c r="AQ24" s="495"/>
      <c r="AR24" s="537"/>
      <c r="AS24" s="494">
        <v>3032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7470434</v>
      </c>
      <c r="BO24" s="444"/>
      <c r="BP24" s="444"/>
      <c r="BQ24" s="444"/>
      <c r="BR24" s="444"/>
      <c r="BS24" s="444"/>
      <c r="BT24" s="444"/>
      <c r="BU24" s="445"/>
      <c r="BV24" s="443">
        <v>5946267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5640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383250</v>
      </c>
      <c r="BO25" s="407"/>
      <c r="BP25" s="407"/>
      <c r="BQ25" s="407"/>
      <c r="BR25" s="407"/>
      <c r="BS25" s="407"/>
      <c r="BT25" s="407"/>
      <c r="BU25" s="408"/>
      <c r="BV25" s="406">
        <v>1487790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5170</v>
      </c>
      <c r="R26" s="495"/>
      <c r="S26" s="495"/>
      <c r="T26" s="495"/>
      <c r="U26" s="495"/>
      <c r="V26" s="537"/>
      <c r="W26" s="589"/>
      <c r="X26" s="590"/>
      <c r="Y26" s="591"/>
      <c r="Z26" s="493" t="s">
        <v>168</v>
      </c>
      <c r="AA26" s="595"/>
      <c r="AB26" s="595"/>
      <c r="AC26" s="595"/>
      <c r="AD26" s="595"/>
      <c r="AE26" s="595"/>
      <c r="AF26" s="595"/>
      <c r="AG26" s="596"/>
      <c r="AH26" s="494">
        <v>2</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2180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314581</v>
      </c>
      <c r="BO27" s="563"/>
      <c r="BP27" s="563"/>
      <c r="BQ27" s="563"/>
      <c r="BR27" s="563"/>
      <c r="BS27" s="563"/>
      <c r="BT27" s="563"/>
      <c r="BU27" s="564"/>
      <c r="BV27" s="562">
        <v>314529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1740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1278671</v>
      </c>
      <c r="BO28" s="407"/>
      <c r="BP28" s="407"/>
      <c r="BQ28" s="407"/>
      <c r="BR28" s="407"/>
      <c r="BS28" s="407"/>
      <c r="BT28" s="407"/>
      <c r="BU28" s="408"/>
      <c r="BV28" s="406">
        <v>1378448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12</v>
      </c>
      <c r="M29" s="495"/>
      <c r="N29" s="495"/>
      <c r="O29" s="495"/>
      <c r="P29" s="537"/>
      <c r="Q29" s="494">
        <v>1560</v>
      </c>
      <c r="R29" s="495"/>
      <c r="S29" s="495"/>
      <c r="T29" s="495"/>
      <c r="U29" s="495"/>
      <c r="V29" s="537"/>
      <c r="W29" s="592"/>
      <c r="X29" s="593"/>
      <c r="Y29" s="594"/>
      <c r="Z29" s="493" t="s">
        <v>178</v>
      </c>
      <c r="AA29" s="473"/>
      <c r="AB29" s="473"/>
      <c r="AC29" s="473"/>
      <c r="AD29" s="473"/>
      <c r="AE29" s="473"/>
      <c r="AF29" s="473"/>
      <c r="AG29" s="474"/>
      <c r="AH29" s="494">
        <v>166</v>
      </c>
      <c r="AI29" s="495"/>
      <c r="AJ29" s="495"/>
      <c r="AK29" s="495"/>
      <c r="AL29" s="537"/>
      <c r="AM29" s="494">
        <v>503312</v>
      </c>
      <c r="AN29" s="495"/>
      <c r="AO29" s="495"/>
      <c r="AP29" s="495"/>
      <c r="AQ29" s="495"/>
      <c r="AR29" s="537"/>
      <c r="AS29" s="494">
        <v>3032</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398363</v>
      </c>
      <c r="BO29" s="444"/>
      <c r="BP29" s="444"/>
      <c r="BQ29" s="444"/>
      <c r="BR29" s="444"/>
      <c r="BS29" s="444"/>
      <c r="BT29" s="444"/>
      <c r="BU29" s="445"/>
      <c r="BV29" s="443">
        <v>666530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95.1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5701465</v>
      </c>
      <c r="BO30" s="563"/>
      <c r="BP30" s="563"/>
      <c r="BQ30" s="563"/>
      <c r="BR30" s="563"/>
      <c r="BS30" s="563"/>
      <c r="BT30" s="563"/>
      <c r="BU30" s="564"/>
      <c r="BV30" s="562">
        <v>6066356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簡易水道事業特別会計</v>
      </c>
      <c r="BH34" s="634"/>
      <c r="BI34" s="634"/>
      <c r="BJ34" s="634"/>
      <c r="BK34" s="634"/>
      <c r="BL34" s="634"/>
      <c r="BM34" s="634"/>
      <c r="BN34" s="634"/>
      <c r="BO34" s="634"/>
      <c r="BP34" s="634"/>
      <c r="BQ34" s="634"/>
      <c r="BR34" s="634"/>
      <c r="BS34" s="634"/>
      <c r="BT34" s="634"/>
      <c r="BU34" s="634"/>
      <c r="BV34" s="181"/>
      <c r="BW34" s="633" t="str">
        <f>IF(BY34="","",MAX(C34:D43,U34:V43,AM34:AN43,BE34:BF43)+1)</f>
        <v/>
      </c>
      <c r="BX34" s="633"/>
      <c r="BY34" s="634" t="str">
        <f>IF('各会計、関係団体の財政状況及び健全化判断比率'!B68="","",'各会計、関係団体の財政状況及び健全化判断比率'!B68)</f>
        <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IF('各会計、関係団体の財政状況及び健全化判断比率'!B33="","",'各会計、関係団体の財政状況及び健全化判断比率'!B33)</f>
        <v>農業集落排水事業等特別会計</v>
      </c>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8</v>
      </c>
      <c r="BF36" s="633"/>
      <c r="BG36" s="634" t="str">
        <f>IF('各会計、関係団体の財政状況及び健全化判断比率'!B34="","",'各会計、関係団体の財政状況及び健全化判断比率'!B34)</f>
        <v>下水道事業特別会計</v>
      </c>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介護サービス事業特別会計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9</v>
      </c>
      <c r="BF37" s="633"/>
      <c r="BG37" s="634" t="str">
        <f>IF('各会計、関係団体の財政状況及び健全化判断比率'!B35="","",'各会計、関係団体の財政状況及び健全化判断比率'!B35)</f>
        <v>下部奥の湯温泉事業特別会計</v>
      </c>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GRtS8tgv4vb71OQOM3xdDY8wybPvg3vp2O+5Zfxgj1JPghpJLs8g4rlQrxCevd9KWyRRnzLRt2dzRsPetSO4NQ==" saltValue="XEVXz9+j2B92c6WOa09b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534</v>
      </c>
      <c r="D34" s="1187"/>
      <c r="E34" s="1188"/>
      <c r="F34" s="32">
        <v>14.22</v>
      </c>
      <c r="G34" s="33">
        <v>12.97</v>
      </c>
      <c r="H34" s="33">
        <v>15.57</v>
      </c>
      <c r="I34" s="33">
        <v>12.75</v>
      </c>
      <c r="J34" s="34">
        <v>13.62</v>
      </c>
      <c r="K34" s="22"/>
      <c r="L34" s="22"/>
      <c r="M34" s="22"/>
      <c r="N34" s="22"/>
      <c r="O34" s="22"/>
      <c r="P34" s="22"/>
    </row>
    <row r="35" spans="1:16" ht="39" customHeight="1" x14ac:dyDescent="0.15">
      <c r="A35" s="22"/>
      <c r="B35" s="35"/>
      <c r="C35" s="1181" t="s">
        <v>535</v>
      </c>
      <c r="D35" s="1182"/>
      <c r="E35" s="1183"/>
      <c r="F35" s="36">
        <v>2.16</v>
      </c>
      <c r="G35" s="37">
        <v>1.81</v>
      </c>
      <c r="H35" s="37">
        <v>2.92</v>
      </c>
      <c r="I35" s="37">
        <v>3.41</v>
      </c>
      <c r="J35" s="38">
        <v>3.42</v>
      </c>
      <c r="K35" s="22"/>
      <c r="L35" s="22"/>
      <c r="M35" s="22"/>
      <c r="N35" s="22"/>
      <c r="O35" s="22"/>
      <c r="P35" s="22"/>
    </row>
    <row r="36" spans="1:16" ht="39" customHeight="1" x14ac:dyDescent="0.15">
      <c r="A36" s="22"/>
      <c r="B36" s="35"/>
      <c r="C36" s="1181" t="s">
        <v>536</v>
      </c>
      <c r="D36" s="1182"/>
      <c r="E36" s="1183"/>
      <c r="F36" s="36">
        <v>0.64</v>
      </c>
      <c r="G36" s="37">
        <v>0.57999999999999996</v>
      </c>
      <c r="H36" s="37">
        <v>0.54</v>
      </c>
      <c r="I36" s="37">
        <v>0.66</v>
      </c>
      <c r="J36" s="38">
        <v>0.51</v>
      </c>
      <c r="K36" s="22"/>
      <c r="L36" s="22"/>
      <c r="M36" s="22"/>
      <c r="N36" s="22"/>
      <c r="O36" s="22"/>
      <c r="P36" s="22"/>
    </row>
    <row r="37" spans="1:16" ht="39" customHeight="1" x14ac:dyDescent="0.15">
      <c r="A37" s="22"/>
      <c r="B37" s="35"/>
      <c r="C37" s="1181" t="s">
        <v>537</v>
      </c>
      <c r="D37" s="1182"/>
      <c r="E37" s="1183"/>
      <c r="F37" s="36">
        <v>0</v>
      </c>
      <c r="G37" s="37">
        <v>0.04</v>
      </c>
      <c r="H37" s="37">
        <v>0</v>
      </c>
      <c r="I37" s="37">
        <v>0</v>
      </c>
      <c r="J37" s="38">
        <v>0.26</v>
      </c>
      <c r="K37" s="22"/>
      <c r="L37" s="22"/>
      <c r="M37" s="22"/>
      <c r="N37" s="22"/>
      <c r="O37" s="22"/>
      <c r="P37" s="22"/>
    </row>
    <row r="38" spans="1:16" ht="39" customHeight="1" x14ac:dyDescent="0.15">
      <c r="A38" s="22"/>
      <c r="B38" s="35"/>
      <c r="C38" s="1181" t="s">
        <v>538</v>
      </c>
      <c r="D38" s="1182"/>
      <c r="E38" s="1183"/>
      <c r="F38" s="36">
        <v>0.01</v>
      </c>
      <c r="G38" s="37">
        <v>0</v>
      </c>
      <c r="H38" s="37">
        <v>0.01</v>
      </c>
      <c r="I38" s="37">
        <v>0.19</v>
      </c>
      <c r="J38" s="38">
        <v>0.11</v>
      </c>
      <c r="K38" s="22"/>
      <c r="L38" s="22"/>
      <c r="M38" s="22"/>
      <c r="N38" s="22"/>
      <c r="O38" s="22"/>
      <c r="P38" s="22"/>
    </row>
    <row r="39" spans="1:16" ht="39" customHeight="1" x14ac:dyDescent="0.15">
      <c r="A39" s="22"/>
      <c r="B39" s="35"/>
      <c r="C39" s="1181" t="s">
        <v>539</v>
      </c>
      <c r="D39" s="1182"/>
      <c r="E39" s="1183"/>
      <c r="F39" s="36">
        <v>0</v>
      </c>
      <c r="G39" s="37">
        <v>0</v>
      </c>
      <c r="H39" s="37">
        <v>0</v>
      </c>
      <c r="I39" s="37">
        <v>0</v>
      </c>
      <c r="J39" s="38">
        <v>0.04</v>
      </c>
      <c r="K39" s="22"/>
      <c r="L39" s="22"/>
      <c r="M39" s="22"/>
      <c r="N39" s="22"/>
      <c r="O39" s="22"/>
      <c r="P39" s="22"/>
    </row>
    <row r="40" spans="1:16" ht="39" customHeight="1" x14ac:dyDescent="0.15">
      <c r="A40" s="22"/>
      <c r="B40" s="35"/>
      <c r="C40" s="1181" t="s">
        <v>540</v>
      </c>
      <c r="D40" s="1182"/>
      <c r="E40" s="1183"/>
      <c r="F40" s="36">
        <v>0.01</v>
      </c>
      <c r="G40" s="37">
        <v>0.01</v>
      </c>
      <c r="H40" s="37">
        <v>0.01</v>
      </c>
      <c r="I40" s="37">
        <v>0</v>
      </c>
      <c r="J40" s="38">
        <v>0.01</v>
      </c>
      <c r="K40" s="22"/>
      <c r="L40" s="22"/>
      <c r="M40" s="22"/>
      <c r="N40" s="22"/>
      <c r="O40" s="22"/>
      <c r="P40" s="22"/>
    </row>
    <row r="41" spans="1:16" ht="39" customHeight="1" x14ac:dyDescent="0.15">
      <c r="A41" s="22"/>
      <c r="B41" s="35"/>
      <c r="C41" s="1181" t="s">
        <v>541</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542</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543</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QxuQEaM+jeIWWuRMauWAdhPdhqAbhGwI6PX3ZtGB8DOM9DCTdnmdniYRez4y4VtMYwtkXEXBoh794nvD295iQ==" saltValue="QowYjFmsmx2An0lL8bZs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404</v>
      </c>
      <c r="L45" s="60">
        <v>417</v>
      </c>
      <c r="M45" s="60">
        <v>511</v>
      </c>
      <c r="N45" s="60">
        <v>527</v>
      </c>
      <c r="O45" s="61">
        <v>715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490</v>
      </c>
      <c r="L48" s="64">
        <v>436</v>
      </c>
      <c r="M48" s="64">
        <v>415</v>
      </c>
      <c r="N48" s="64">
        <v>415</v>
      </c>
      <c r="O48" s="65">
        <v>383</v>
      </c>
      <c r="P48" s="48"/>
      <c r="Q48" s="48"/>
      <c r="R48" s="48"/>
      <c r="S48" s="48"/>
      <c r="T48" s="48"/>
      <c r="U48" s="48"/>
    </row>
    <row r="49" spans="1:21" ht="30.75" customHeight="1" x14ac:dyDescent="0.15">
      <c r="A49" s="48"/>
      <c r="B49" s="1191"/>
      <c r="C49" s="1192"/>
      <c r="D49" s="62"/>
      <c r="E49" s="1197" t="s">
        <v>14</v>
      </c>
      <c r="F49" s="1197"/>
      <c r="G49" s="1197"/>
      <c r="H49" s="1197"/>
      <c r="I49" s="1197"/>
      <c r="J49" s="1198"/>
      <c r="K49" s="63">
        <v>34</v>
      </c>
      <c r="L49" s="64">
        <v>37</v>
      </c>
      <c r="M49" s="64">
        <v>33</v>
      </c>
      <c r="N49" s="64">
        <v>34</v>
      </c>
      <c r="O49" s="65">
        <v>30</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490</v>
      </c>
      <c r="L50" s="64" t="s">
        <v>490</v>
      </c>
      <c r="M50" s="64" t="s">
        <v>490</v>
      </c>
      <c r="N50" s="64" t="s">
        <v>490</v>
      </c>
      <c r="O50" s="65" t="s">
        <v>490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1043</v>
      </c>
      <c r="L52" s="64">
        <v>1017</v>
      </c>
      <c r="M52" s="64">
        <v>1040</v>
      </c>
      <c r="N52" s="64">
        <v>1046</v>
      </c>
      <c r="O52" s="65">
        <v>1076</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-115</v>
      </c>
      <c r="L53" s="69">
        <v>-127</v>
      </c>
      <c r="M53" s="69">
        <v>-81</v>
      </c>
      <c r="N53" s="69">
        <v>-70</v>
      </c>
      <c r="O53" s="70">
        <v>52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6oz/WWRJ1Ded9eHrqVIgv8+mVYpEjrEdKS7l2lr/3A+lbthseUJkpE9PqU7bAaXYcoB7+pqeWbXyXZ0FTxNeQ==" saltValue="3y/TYTeIy460Wh1rPYp4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5581</v>
      </c>
      <c r="J41" s="356">
        <v>5687</v>
      </c>
      <c r="K41" s="356">
        <v>6068</v>
      </c>
      <c r="L41" s="356">
        <v>6372</v>
      </c>
      <c r="M41" s="357">
        <v>7888</v>
      </c>
    </row>
    <row r="42" spans="2:13" ht="27.75" customHeight="1" x14ac:dyDescent="0.15">
      <c r="B42" s="1222"/>
      <c r="C42" s="1223"/>
      <c r="D42" s="106"/>
      <c r="E42" s="1228" t="s">
        <v>32</v>
      </c>
      <c r="F42" s="1228"/>
      <c r="G42" s="1228"/>
      <c r="H42" s="1229"/>
      <c r="I42" s="358">
        <v>35</v>
      </c>
      <c r="J42" s="359">
        <v>1301</v>
      </c>
      <c r="K42" s="359">
        <v>1335</v>
      </c>
      <c r="L42" s="359">
        <v>301</v>
      </c>
      <c r="M42" s="360">
        <v>281</v>
      </c>
    </row>
    <row r="43" spans="2:13" ht="27.75" customHeight="1" x14ac:dyDescent="0.15">
      <c r="B43" s="1222"/>
      <c r="C43" s="1223"/>
      <c r="D43" s="106"/>
      <c r="E43" s="1228" t="s">
        <v>33</v>
      </c>
      <c r="F43" s="1228"/>
      <c r="G43" s="1228"/>
      <c r="H43" s="1229"/>
      <c r="I43" s="358">
        <v>4383</v>
      </c>
      <c r="J43" s="359">
        <v>4037</v>
      </c>
      <c r="K43" s="359">
        <v>3680</v>
      </c>
      <c r="L43" s="359">
        <v>3270</v>
      </c>
      <c r="M43" s="360">
        <v>3226</v>
      </c>
    </row>
    <row r="44" spans="2:13" ht="27.75" customHeight="1" x14ac:dyDescent="0.15">
      <c r="B44" s="1222"/>
      <c r="C44" s="1223"/>
      <c r="D44" s="106"/>
      <c r="E44" s="1228" t="s">
        <v>34</v>
      </c>
      <c r="F44" s="1228"/>
      <c r="G44" s="1228"/>
      <c r="H44" s="1229"/>
      <c r="I44" s="358">
        <v>385</v>
      </c>
      <c r="J44" s="359">
        <v>357</v>
      </c>
      <c r="K44" s="359">
        <v>299</v>
      </c>
      <c r="L44" s="359">
        <v>325</v>
      </c>
      <c r="M44" s="360">
        <v>297</v>
      </c>
    </row>
    <row r="45" spans="2:13" ht="27.75" customHeight="1" x14ac:dyDescent="0.15">
      <c r="B45" s="1222"/>
      <c r="C45" s="1223"/>
      <c r="D45" s="106"/>
      <c r="E45" s="1228" t="s">
        <v>35</v>
      </c>
      <c r="F45" s="1228"/>
      <c r="G45" s="1228"/>
      <c r="H45" s="1229"/>
      <c r="I45" s="358">
        <v>2621</v>
      </c>
      <c r="J45" s="359">
        <v>2505</v>
      </c>
      <c r="K45" s="359">
        <v>2526</v>
      </c>
      <c r="L45" s="359">
        <v>2462</v>
      </c>
      <c r="M45" s="360">
        <v>2381</v>
      </c>
    </row>
    <row r="46" spans="2:13" ht="27.75" customHeight="1" x14ac:dyDescent="0.15">
      <c r="B46" s="1222"/>
      <c r="C46" s="1223"/>
      <c r="D46" s="107"/>
      <c r="E46" s="1228" t="s">
        <v>36</v>
      </c>
      <c r="F46" s="1228"/>
      <c r="G46" s="1228"/>
      <c r="H46" s="1229"/>
      <c r="I46" s="358" t="s">
        <v>490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6685</v>
      </c>
      <c r="J50" s="359">
        <v>6654</v>
      </c>
      <c r="K50" s="359">
        <v>6921</v>
      </c>
      <c r="L50" s="359">
        <v>7017</v>
      </c>
      <c r="M50" s="360">
        <v>6364</v>
      </c>
    </row>
    <row r="51" spans="2:13" ht="27.75" customHeight="1" x14ac:dyDescent="0.15">
      <c r="B51" s="1222"/>
      <c r="C51" s="1223"/>
      <c r="D51" s="106"/>
      <c r="E51" s="1228" t="s">
        <v>42</v>
      </c>
      <c r="F51" s="1228"/>
      <c r="G51" s="1228"/>
      <c r="H51" s="1229"/>
      <c r="I51" s="358">
        <v>133</v>
      </c>
      <c r="J51" s="359">
        <v>128</v>
      </c>
      <c r="K51" s="359">
        <v>80</v>
      </c>
      <c r="L51" s="359">
        <v>46</v>
      </c>
      <c r="M51" s="360">
        <v>5</v>
      </c>
    </row>
    <row r="52" spans="2:13" ht="27.75" customHeight="1" x14ac:dyDescent="0.15">
      <c r="B52" s="1224"/>
      <c r="C52" s="1225"/>
      <c r="D52" s="106"/>
      <c r="E52" s="1228" t="s">
        <v>43</v>
      </c>
      <c r="F52" s="1228"/>
      <c r="G52" s="1228"/>
      <c r="H52" s="1229"/>
      <c r="I52" s="358">
        <v>9936</v>
      </c>
      <c r="J52" s="359">
        <v>9794</v>
      </c>
      <c r="K52" s="359">
        <v>9450</v>
      </c>
      <c r="L52" s="359">
        <v>9290</v>
      </c>
      <c r="M52" s="360">
        <v>11112</v>
      </c>
    </row>
    <row r="53" spans="2:13" ht="27.75" customHeight="1" thickBot="1" x14ac:dyDescent="0.2">
      <c r="B53" s="1235" t="s">
        <v>19</v>
      </c>
      <c r="C53" s="1236"/>
      <c r="D53" s="110"/>
      <c r="E53" s="1237" t="s">
        <v>44</v>
      </c>
      <c r="F53" s="1237"/>
      <c r="G53" s="1237"/>
      <c r="H53" s="1238"/>
      <c r="I53" s="361">
        <v>-3748</v>
      </c>
      <c r="J53" s="362">
        <v>-2687</v>
      </c>
      <c r="K53" s="362">
        <v>-2543</v>
      </c>
      <c r="L53" s="362">
        <v>-3623</v>
      </c>
      <c r="M53" s="363">
        <v>-3408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R+7VhFSLHjAEzaPhWqeTaOhMOaQfkGo89HZeeGbE9GVhDVFGf0bmqzEd89g7LnJSUs6fKd8toX64FOx0WFssg==" saltValue="D1QWZcj1hO2rCKy0CfKL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1378</v>
      </c>
      <c r="G55" s="122">
        <v>1378</v>
      </c>
      <c r="H55" s="123">
        <v>1279</v>
      </c>
    </row>
    <row r="56" spans="2:8" ht="52.5" customHeight="1" x14ac:dyDescent="0.15">
      <c r="B56" s="124"/>
      <c r="C56" s="1249" t="s">
        <v>47</v>
      </c>
      <c r="D56" s="1249"/>
      <c r="E56" s="1250"/>
      <c r="F56" s="125">
        <v>1017</v>
      </c>
      <c r="G56" s="125">
        <v>667</v>
      </c>
      <c r="H56" s="126">
        <v>398</v>
      </c>
    </row>
    <row r="57" spans="2:8" ht="53.25" customHeight="1" x14ac:dyDescent="0.15">
      <c r="B57" s="124"/>
      <c r="C57" s="1251" t="s">
        <v>48</v>
      </c>
      <c r="D57" s="1251"/>
      <c r="E57" s="1252"/>
      <c r="F57" s="127">
        <v>5684</v>
      </c>
      <c r="G57" s="127">
        <v>6066</v>
      </c>
      <c r="H57" s="128">
        <v>5701</v>
      </c>
    </row>
    <row r="58" spans="2:8" ht="45.75" customHeight="1" x14ac:dyDescent="0.15">
      <c r="B58" s="129"/>
      <c r="C58" s="1239" t="s">
        <v>549</v>
      </c>
      <c r="D58" s="1240"/>
      <c r="E58" s="1241"/>
      <c r="F58" s="130">
        <v>1932</v>
      </c>
      <c r="G58" s="130">
        <v>2572</v>
      </c>
      <c r="H58" s="131">
        <v>2922</v>
      </c>
    </row>
    <row r="59" spans="2:8" ht="45.75" customHeight="1" x14ac:dyDescent="0.15">
      <c r="B59" s="129"/>
      <c r="C59" s="1239" t="s">
        <v>550</v>
      </c>
      <c r="D59" s="1240"/>
      <c r="E59" s="1241"/>
      <c r="F59" s="130">
        <v>1474</v>
      </c>
      <c r="G59" s="130">
        <v>1409</v>
      </c>
      <c r="H59" s="131">
        <v>1329</v>
      </c>
    </row>
    <row r="60" spans="2:8" ht="45.75" customHeight="1" x14ac:dyDescent="0.15">
      <c r="B60" s="129"/>
      <c r="C60" s="1239" t="s">
        <v>551</v>
      </c>
      <c r="D60" s="1240"/>
      <c r="E60" s="1241"/>
      <c r="F60" s="130">
        <v>507</v>
      </c>
      <c r="G60" s="130">
        <v>507</v>
      </c>
      <c r="H60" s="131">
        <v>507</v>
      </c>
    </row>
    <row r="61" spans="2:8" ht="45.75" customHeight="1" x14ac:dyDescent="0.15">
      <c r="B61" s="129"/>
      <c r="C61" s="1239" t="s">
        <v>552</v>
      </c>
      <c r="D61" s="1240"/>
      <c r="E61" s="1241"/>
      <c r="F61" s="130">
        <v>1153</v>
      </c>
      <c r="G61" s="130">
        <v>1000</v>
      </c>
      <c r="H61" s="131">
        <v>375</v>
      </c>
    </row>
    <row r="62" spans="2:8" ht="45.75" customHeight="1" thickBot="1" x14ac:dyDescent="0.2">
      <c r="B62" s="132"/>
      <c r="C62" s="1242" t="s">
        <v>553</v>
      </c>
      <c r="D62" s="1243"/>
      <c r="E62" s="1244"/>
      <c r="F62" s="133">
        <v>196</v>
      </c>
      <c r="G62" s="133">
        <v>196</v>
      </c>
      <c r="H62" s="134">
        <v>196</v>
      </c>
    </row>
    <row r="63" spans="2:8" ht="52.5" customHeight="1" thickBot="1" x14ac:dyDescent="0.2">
      <c r="B63" s="135"/>
      <c r="C63" s="1245" t="s">
        <v>49</v>
      </c>
      <c r="D63" s="1245"/>
      <c r="E63" s="1246"/>
      <c r="F63" s="136">
        <v>8080</v>
      </c>
      <c r="G63" s="136">
        <v>8111</v>
      </c>
      <c r="H63" s="137">
        <v>7378</v>
      </c>
    </row>
    <row r="64" spans="2:8" x14ac:dyDescent="0.15"/>
  </sheetData>
  <sheetProtection algorithmName="SHA-512" hashValue="+LdhcabNOK1L1D/ZdrgNtcIaWTJorQ7rDdIS6zeV7+TA0zh8GhZUFizujkjlOKa4/2T6hlc8Q7GJakedUYWz+g==" saltValue="YOrpjXrzuv99zkRgSk1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563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556</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528</v>
      </c>
      <c r="BQ50" s="1266"/>
      <c r="BR50" s="1266"/>
      <c r="BS50" s="1266"/>
      <c r="BT50" s="1266"/>
      <c r="BU50" s="1266"/>
      <c r="BV50" s="1266"/>
      <c r="BW50" s="1266"/>
      <c r="BX50" s="1266" t="s">
        <v>529</v>
      </c>
      <c r="BY50" s="1266"/>
      <c r="BZ50" s="1266"/>
      <c r="CA50" s="1266"/>
      <c r="CB50" s="1266"/>
      <c r="CC50" s="1266"/>
      <c r="CD50" s="1266"/>
      <c r="CE50" s="1266"/>
      <c r="CF50" s="1266" t="s">
        <v>530</v>
      </c>
      <c r="CG50" s="1266"/>
      <c r="CH50" s="1266"/>
      <c r="CI50" s="1266"/>
      <c r="CJ50" s="1266"/>
      <c r="CK50" s="1266"/>
      <c r="CL50" s="1266"/>
      <c r="CM50" s="1266"/>
      <c r="CN50" s="1266" t="s">
        <v>531</v>
      </c>
      <c r="CO50" s="1266"/>
      <c r="CP50" s="1266"/>
      <c r="CQ50" s="1266"/>
      <c r="CR50" s="1266"/>
      <c r="CS50" s="1266"/>
      <c r="CT50" s="1266"/>
      <c r="CU50" s="1266"/>
      <c r="CV50" s="1266" t="s">
        <v>532</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557</v>
      </c>
      <c r="AO51" s="1269"/>
      <c r="AP51" s="1269"/>
      <c r="AQ51" s="1269"/>
      <c r="AR51" s="1269"/>
      <c r="AS51" s="1269"/>
      <c r="AT51" s="1269"/>
      <c r="AU51" s="1269"/>
      <c r="AV51" s="1269"/>
      <c r="AW51" s="1269"/>
      <c r="AX51" s="1269"/>
      <c r="AY51" s="1269"/>
      <c r="AZ51" s="1269"/>
      <c r="BA51" s="1269"/>
      <c r="BB51" s="1269" t="s">
        <v>558</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559</v>
      </c>
      <c r="BC53" s="1269"/>
      <c r="BD53" s="1269"/>
      <c r="BE53" s="1269"/>
      <c r="BF53" s="1269"/>
      <c r="BG53" s="1269"/>
      <c r="BH53" s="1269"/>
      <c r="BI53" s="1269"/>
      <c r="BJ53" s="1269"/>
      <c r="BK53" s="1269"/>
      <c r="BL53" s="1269"/>
      <c r="BM53" s="1269"/>
      <c r="BN53" s="1269"/>
      <c r="BO53" s="1269"/>
      <c r="BP53" s="1267">
        <v>84.4</v>
      </c>
      <c r="BQ53" s="1267"/>
      <c r="BR53" s="1267"/>
      <c r="BS53" s="1267"/>
      <c r="BT53" s="1267"/>
      <c r="BU53" s="1267"/>
      <c r="BV53" s="1267"/>
      <c r="BW53" s="1267"/>
      <c r="BX53" s="1267">
        <v>84.8</v>
      </c>
      <c r="BY53" s="1267"/>
      <c r="BZ53" s="1267"/>
      <c r="CA53" s="1267"/>
      <c r="CB53" s="1267"/>
      <c r="CC53" s="1267"/>
      <c r="CD53" s="1267"/>
      <c r="CE53" s="1267"/>
      <c r="CF53" s="1267">
        <v>85</v>
      </c>
      <c r="CG53" s="1267"/>
      <c r="CH53" s="1267"/>
      <c r="CI53" s="1267"/>
      <c r="CJ53" s="1267"/>
      <c r="CK53" s="1267"/>
      <c r="CL53" s="1267"/>
      <c r="CM53" s="1267"/>
      <c r="CN53" s="1267">
        <v>85.5</v>
      </c>
      <c r="CO53" s="1267"/>
      <c r="CP53" s="1267"/>
      <c r="CQ53" s="1267"/>
      <c r="CR53" s="1267"/>
      <c r="CS53" s="1267"/>
      <c r="CT53" s="1267"/>
      <c r="CU53" s="1267"/>
      <c r="CV53" s="1267">
        <v>82.3</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560</v>
      </c>
      <c r="AO55" s="1266"/>
      <c r="AP55" s="1266"/>
      <c r="AQ55" s="1266"/>
      <c r="AR55" s="1266"/>
      <c r="AS55" s="1266"/>
      <c r="AT55" s="1266"/>
      <c r="AU55" s="1266"/>
      <c r="AV55" s="1266"/>
      <c r="AW55" s="1266"/>
      <c r="AX55" s="1266"/>
      <c r="AY55" s="1266"/>
      <c r="AZ55" s="1266"/>
      <c r="BA55" s="1266"/>
      <c r="BB55" s="1269" t="s">
        <v>558</v>
      </c>
      <c r="BC55" s="1269"/>
      <c r="BD55" s="1269"/>
      <c r="BE55" s="1269"/>
      <c r="BF55" s="1269"/>
      <c r="BG55" s="1269"/>
      <c r="BH55" s="1269"/>
      <c r="BI55" s="1269"/>
      <c r="BJ55" s="1269"/>
      <c r="BK55" s="1269"/>
      <c r="BL55" s="1269"/>
      <c r="BM55" s="1269"/>
      <c r="BN55" s="1269"/>
      <c r="BO55" s="1269"/>
      <c r="BP55" s="1267">
        <v>3.1</v>
      </c>
      <c r="BQ55" s="1267"/>
      <c r="BR55" s="1267"/>
      <c r="BS55" s="1267"/>
      <c r="BT55" s="1267"/>
      <c r="BU55" s="1267"/>
      <c r="BV55" s="1267"/>
      <c r="BW55" s="1267"/>
      <c r="BX55" s="1267">
        <v>13.7</v>
      </c>
      <c r="BY55" s="1267"/>
      <c r="BZ55" s="1267"/>
      <c r="CA55" s="1267"/>
      <c r="CB55" s="1267"/>
      <c r="CC55" s="1267"/>
      <c r="CD55" s="1267"/>
      <c r="CE55" s="1267"/>
      <c r="CF55" s="1267">
        <v>6.9</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559</v>
      </c>
      <c r="BC57" s="1269"/>
      <c r="BD57" s="1269"/>
      <c r="BE57" s="1269"/>
      <c r="BF57" s="1269"/>
      <c r="BG57" s="1269"/>
      <c r="BH57" s="1269"/>
      <c r="BI57" s="1269"/>
      <c r="BJ57" s="1269"/>
      <c r="BK57" s="1269"/>
      <c r="BL57" s="1269"/>
      <c r="BM57" s="1269"/>
      <c r="BN57" s="1269"/>
      <c r="BO57" s="1269"/>
      <c r="BP57" s="1267">
        <v>61.2</v>
      </c>
      <c r="BQ57" s="1267"/>
      <c r="BR57" s="1267"/>
      <c r="BS57" s="1267"/>
      <c r="BT57" s="1267"/>
      <c r="BU57" s="1267"/>
      <c r="BV57" s="1267"/>
      <c r="BW57" s="1267"/>
      <c r="BX57" s="1267">
        <v>62</v>
      </c>
      <c r="BY57" s="1267"/>
      <c r="BZ57" s="1267"/>
      <c r="CA57" s="1267"/>
      <c r="CB57" s="1267"/>
      <c r="CC57" s="1267"/>
      <c r="CD57" s="1267"/>
      <c r="CE57" s="1267"/>
      <c r="CF57" s="1267">
        <v>62.9</v>
      </c>
      <c r="CG57" s="1267"/>
      <c r="CH57" s="1267"/>
      <c r="CI57" s="1267"/>
      <c r="CJ57" s="1267"/>
      <c r="CK57" s="1267"/>
      <c r="CL57" s="1267"/>
      <c r="CM57" s="1267"/>
      <c r="CN57" s="1267">
        <v>63.3</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561</v>
      </c>
    </row>
    <row r="64" spans="1:109" x14ac:dyDescent="0.15">
      <c r="B64" s="372"/>
      <c r="G64" s="379"/>
      <c r="I64" s="392"/>
      <c r="J64" s="392"/>
      <c r="K64" s="392"/>
      <c r="L64" s="392"/>
      <c r="M64" s="392"/>
      <c r="N64" s="393"/>
      <c r="AM64" s="379"/>
      <c r="AN64" s="379" t="s">
        <v>555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564</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556</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528</v>
      </c>
      <c r="BQ72" s="1266"/>
      <c r="BR72" s="1266"/>
      <c r="BS72" s="1266"/>
      <c r="BT72" s="1266"/>
      <c r="BU72" s="1266"/>
      <c r="BV72" s="1266"/>
      <c r="BW72" s="1266"/>
      <c r="BX72" s="1266" t="s">
        <v>529</v>
      </c>
      <c r="BY72" s="1266"/>
      <c r="BZ72" s="1266"/>
      <c r="CA72" s="1266"/>
      <c r="CB72" s="1266"/>
      <c r="CC72" s="1266"/>
      <c r="CD72" s="1266"/>
      <c r="CE72" s="1266"/>
      <c r="CF72" s="1266" t="s">
        <v>530</v>
      </c>
      <c r="CG72" s="1266"/>
      <c r="CH72" s="1266"/>
      <c r="CI72" s="1266"/>
      <c r="CJ72" s="1266"/>
      <c r="CK72" s="1266"/>
      <c r="CL72" s="1266"/>
      <c r="CM72" s="1266"/>
      <c r="CN72" s="1266" t="s">
        <v>531</v>
      </c>
      <c r="CO72" s="1266"/>
      <c r="CP72" s="1266"/>
      <c r="CQ72" s="1266"/>
      <c r="CR72" s="1266"/>
      <c r="CS72" s="1266"/>
      <c r="CT72" s="1266"/>
      <c r="CU72" s="1266"/>
      <c r="CV72" s="1266" t="s">
        <v>532</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557</v>
      </c>
      <c r="AO73" s="1269"/>
      <c r="AP73" s="1269"/>
      <c r="AQ73" s="1269"/>
      <c r="AR73" s="1269"/>
      <c r="AS73" s="1269"/>
      <c r="AT73" s="1269"/>
      <c r="AU73" s="1269"/>
      <c r="AV73" s="1269"/>
      <c r="AW73" s="1269"/>
      <c r="AX73" s="1269"/>
      <c r="AY73" s="1269"/>
      <c r="AZ73" s="1269"/>
      <c r="BA73" s="1269"/>
      <c r="BB73" s="1269" t="s">
        <v>558</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562</v>
      </c>
      <c r="BC75" s="1269"/>
      <c r="BD75" s="1269"/>
      <c r="BE75" s="1269"/>
      <c r="BF75" s="1269"/>
      <c r="BG75" s="1269"/>
      <c r="BH75" s="1269"/>
      <c r="BI75" s="1269"/>
      <c r="BJ75" s="1269"/>
      <c r="BK75" s="1269"/>
      <c r="BL75" s="1269"/>
      <c r="BM75" s="1269"/>
      <c r="BN75" s="1269"/>
      <c r="BO75" s="1269"/>
      <c r="BP75" s="1267">
        <v>-2.2999999999999998</v>
      </c>
      <c r="BQ75" s="1267"/>
      <c r="BR75" s="1267"/>
      <c r="BS75" s="1267"/>
      <c r="BT75" s="1267"/>
      <c r="BU75" s="1267"/>
      <c r="BV75" s="1267"/>
      <c r="BW75" s="1267"/>
      <c r="BX75" s="1267">
        <v>-2.4</v>
      </c>
      <c r="BY75" s="1267"/>
      <c r="BZ75" s="1267"/>
      <c r="CA75" s="1267"/>
      <c r="CB75" s="1267"/>
      <c r="CC75" s="1267"/>
      <c r="CD75" s="1267"/>
      <c r="CE75" s="1267"/>
      <c r="CF75" s="1267">
        <v>-2.2000000000000002</v>
      </c>
      <c r="CG75" s="1267"/>
      <c r="CH75" s="1267"/>
      <c r="CI75" s="1267"/>
      <c r="CJ75" s="1267"/>
      <c r="CK75" s="1267"/>
      <c r="CL75" s="1267"/>
      <c r="CM75" s="1267"/>
      <c r="CN75" s="1267">
        <v>-1.8</v>
      </c>
      <c r="CO75" s="1267"/>
      <c r="CP75" s="1267"/>
      <c r="CQ75" s="1267"/>
      <c r="CR75" s="1267"/>
      <c r="CS75" s="1267"/>
      <c r="CT75" s="1267"/>
      <c r="CU75" s="1267"/>
      <c r="CV75" s="1267">
        <v>-0.6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560</v>
      </c>
      <c r="AO77" s="1266"/>
      <c r="AP77" s="1266"/>
      <c r="AQ77" s="1266"/>
      <c r="AR77" s="1266"/>
      <c r="AS77" s="1266"/>
      <c r="AT77" s="1266"/>
      <c r="AU77" s="1266"/>
      <c r="AV77" s="1266"/>
      <c r="AW77" s="1266"/>
      <c r="AX77" s="1266"/>
      <c r="AY77" s="1266"/>
      <c r="AZ77" s="1266"/>
      <c r="BA77" s="1266"/>
      <c r="BB77" s="1269" t="s">
        <v>558</v>
      </c>
      <c r="BC77" s="1269"/>
      <c r="BD77" s="1269"/>
      <c r="BE77" s="1269"/>
      <c r="BF77" s="1269"/>
      <c r="BG77" s="1269"/>
      <c r="BH77" s="1269"/>
      <c r="BI77" s="1269"/>
      <c r="BJ77" s="1269"/>
      <c r="BK77" s="1269"/>
      <c r="BL77" s="1269"/>
      <c r="BM77" s="1269"/>
      <c r="BN77" s="1269"/>
      <c r="BO77" s="1269"/>
      <c r="BP77" s="1267">
        <v>3.1</v>
      </c>
      <c r="BQ77" s="1267"/>
      <c r="BR77" s="1267"/>
      <c r="BS77" s="1267"/>
      <c r="BT77" s="1267"/>
      <c r="BU77" s="1267"/>
      <c r="BV77" s="1267"/>
      <c r="BW77" s="1267"/>
      <c r="BX77" s="1267">
        <v>13.7</v>
      </c>
      <c r="BY77" s="1267"/>
      <c r="BZ77" s="1267"/>
      <c r="CA77" s="1267"/>
      <c r="CB77" s="1267"/>
      <c r="CC77" s="1267"/>
      <c r="CD77" s="1267"/>
      <c r="CE77" s="1267"/>
      <c r="CF77" s="1267">
        <v>6.9</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562</v>
      </c>
      <c r="BC79" s="1269"/>
      <c r="BD79" s="1269"/>
      <c r="BE79" s="1269"/>
      <c r="BF79" s="1269"/>
      <c r="BG79" s="1269"/>
      <c r="BH79" s="1269"/>
      <c r="BI79" s="1269"/>
      <c r="BJ79" s="1269"/>
      <c r="BK79" s="1269"/>
      <c r="BL79" s="1269"/>
      <c r="BM79" s="1269"/>
      <c r="BN79" s="1269"/>
      <c r="BO79" s="1269"/>
      <c r="BP79" s="1267">
        <v>7.9</v>
      </c>
      <c r="BQ79" s="1267"/>
      <c r="BR79" s="1267"/>
      <c r="BS79" s="1267"/>
      <c r="BT79" s="1267"/>
      <c r="BU79" s="1267"/>
      <c r="BV79" s="1267"/>
      <c r="BW79" s="1267"/>
      <c r="BX79" s="1267">
        <v>7.9</v>
      </c>
      <c r="BY79" s="1267"/>
      <c r="BZ79" s="1267"/>
      <c r="CA79" s="1267"/>
      <c r="CB79" s="1267"/>
      <c r="CC79" s="1267"/>
      <c r="CD79" s="1267"/>
      <c r="CE79" s="1267"/>
      <c r="CF79" s="1267">
        <v>8</v>
      </c>
      <c r="CG79" s="1267"/>
      <c r="CH79" s="1267"/>
      <c r="CI79" s="1267"/>
      <c r="CJ79" s="1267"/>
      <c r="CK79" s="1267"/>
      <c r="CL79" s="1267"/>
      <c r="CM79" s="1267"/>
      <c r="CN79" s="1267">
        <v>8</v>
      </c>
      <c r="CO79" s="1267"/>
      <c r="CP79" s="1267"/>
      <c r="CQ79" s="1267"/>
      <c r="CR79" s="1267"/>
      <c r="CS79" s="1267"/>
      <c r="CT79" s="1267"/>
      <c r="CU79" s="1267"/>
      <c r="CV79" s="1267">
        <v>8.1</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XN51++Ms4HQq93mNKnHM+sLCZz59YH8BQjOfMWJby4inFDjlTOBVRnEhQyZ8TH7hgb0znklDsJBuN5hVT/bDw==" saltValue="OxgIrLFNp0+RiKnLpjUCX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HR9dYTef2puDV4jkV2yAeq2kmUN0jl49MivNjV+UWubkGDvH4VdwEaSO1DB/LhlcHph2X9tOTfZXOQfO1cWeUw==" saltValue="ewTn4lI3ZHPieRT0802L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EphBZkbPD57h5OvH+ByvN3SrVlf+RMKOrwM7OJfC4iNlqEyZIkMcER6L8IDyEh7gpBcLfGavZbOnVeZpS/iMIA==" saltValue="o9zeF9XvLn2SuMijw3yB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83632</v>
      </c>
      <c r="E3" s="156"/>
      <c r="F3" s="157">
        <v>103390</v>
      </c>
      <c r="G3" s="158"/>
      <c r="H3" s="159"/>
    </row>
    <row r="4" spans="1:8" x14ac:dyDescent="0.15">
      <c r="A4" s="160"/>
      <c r="B4" s="161"/>
      <c r="C4" s="162"/>
      <c r="D4" s="163">
        <v>51599</v>
      </c>
      <c r="E4" s="164"/>
      <c r="F4" s="165">
        <v>51269</v>
      </c>
      <c r="G4" s="166"/>
      <c r="H4" s="167"/>
    </row>
    <row r="5" spans="1:8" x14ac:dyDescent="0.15">
      <c r="A5" s="148" t="s">
        <v>522</v>
      </c>
      <c r="B5" s="153"/>
      <c r="C5" s="154"/>
      <c r="D5" s="155">
        <v>113082</v>
      </c>
      <c r="E5" s="156"/>
      <c r="F5" s="157">
        <v>117234</v>
      </c>
      <c r="G5" s="158"/>
      <c r="H5" s="159"/>
    </row>
    <row r="6" spans="1:8" x14ac:dyDescent="0.15">
      <c r="A6" s="160"/>
      <c r="B6" s="161"/>
      <c r="C6" s="162"/>
      <c r="D6" s="163">
        <v>83830</v>
      </c>
      <c r="E6" s="164"/>
      <c r="F6" s="165">
        <v>59796</v>
      </c>
      <c r="G6" s="166"/>
      <c r="H6" s="167"/>
    </row>
    <row r="7" spans="1:8" x14ac:dyDescent="0.15">
      <c r="A7" s="148" t="s">
        <v>523</v>
      </c>
      <c r="B7" s="153"/>
      <c r="C7" s="154"/>
      <c r="D7" s="155">
        <v>135432</v>
      </c>
      <c r="E7" s="156"/>
      <c r="F7" s="157">
        <v>97758</v>
      </c>
      <c r="G7" s="158"/>
      <c r="H7" s="159"/>
    </row>
    <row r="8" spans="1:8" x14ac:dyDescent="0.15">
      <c r="A8" s="160"/>
      <c r="B8" s="161"/>
      <c r="C8" s="162"/>
      <c r="D8" s="163">
        <v>97988</v>
      </c>
      <c r="E8" s="164"/>
      <c r="F8" s="165">
        <v>45946</v>
      </c>
      <c r="G8" s="166"/>
      <c r="H8" s="167"/>
    </row>
    <row r="9" spans="1:8" x14ac:dyDescent="0.15">
      <c r="A9" s="148" t="s">
        <v>524</v>
      </c>
      <c r="B9" s="153"/>
      <c r="C9" s="154"/>
      <c r="D9" s="155">
        <v>168646</v>
      </c>
      <c r="E9" s="156"/>
      <c r="F9" s="157">
        <v>91338</v>
      </c>
      <c r="G9" s="158"/>
      <c r="H9" s="159"/>
    </row>
    <row r="10" spans="1:8" x14ac:dyDescent="0.15">
      <c r="A10" s="160"/>
      <c r="B10" s="161"/>
      <c r="C10" s="162"/>
      <c r="D10" s="163">
        <v>63300</v>
      </c>
      <c r="E10" s="164"/>
      <c r="F10" s="165">
        <v>43989</v>
      </c>
      <c r="G10" s="166"/>
      <c r="H10" s="167"/>
    </row>
    <row r="11" spans="1:8" x14ac:dyDescent="0.15">
      <c r="A11" s="148" t="s">
        <v>525</v>
      </c>
      <c r="B11" s="153"/>
      <c r="C11" s="154"/>
      <c r="D11" s="155">
        <v>476871</v>
      </c>
      <c r="E11" s="156"/>
      <c r="F11" s="157">
        <v>103975</v>
      </c>
      <c r="G11" s="158"/>
      <c r="H11" s="159"/>
    </row>
    <row r="12" spans="1:8" x14ac:dyDescent="0.15">
      <c r="A12" s="160"/>
      <c r="B12" s="161"/>
      <c r="C12" s="168"/>
      <c r="D12" s="163">
        <v>183242</v>
      </c>
      <c r="E12" s="164"/>
      <c r="F12" s="165">
        <v>52698</v>
      </c>
      <c r="G12" s="166"/>
      <c r="H12" s="167"/>
    </row>
    <row r="13" spans="1:8" x14ac:dyDescent="0.15">
      <c r="A13" s="148"/>
      <c r="B13" s="153"/>
      <c r="C13" s="169"/>
      <c r="D13" s="170">
        <v>195533</v>
      </c>
      <c r="E13" s="171"/>
      <c r="F13" s="172">
        <v>102739</v>
      </c>
      <c r="G13" s="173"/>
      <c r="H13" s="159"/>
    </row>
    <row r="14" spans="1:8" x14ac:dyDescent="0.15">
      <c r="A14" s="160"/>
      <c r="B14" s="161"/>
      <c r="C14" s="162"/>
      <c r="D14" s="163">
        <v>95992</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14.22</v>
      </c>
      <c r="C19" s="174">
        <f>ROUND(VALUE(SUBSTITUTE(実質収支比率等に係る経年分析!G$48,"▲","-")),2)</f>
        <v>12.98</v>
      </c>
      <c r="D19" s="174">
        <f>ROUND(VALUE(SUBSTITUTE(実質収支比率等に係る経年分析!H$48,"▲","-")),2)</f>
        <v>15.57</v>
      </c>
      <c r="E19" s="174">
        <f>ROUND(VALUE(SUBSTITUTE(実質収支比率等に係る経年分析!I$48,"▲","-")),2)</f>
        <v>12.76</v>
      </c>
      <c r="F19" s="174">
        <f>ROUND(VALUE(SUBSTITUTE(実質収支比率等に係る経年分析!J$48,"▲","-")),2)</f>
        <v>13.63</v>
      </c>
    </row>
    <row r="20" spans="1:11" x14ac:dyDescent="0.15">
      <c r="A20" s="174" t="s">
        <v>53</v>
      </c>
      <c r="B20" s="174">
        <f>ROUND(VALUE(SUBSTITUTE(実質収支比率等に係る経年分析!F$47,"▲","-")),2)</f>
        <v>25.8</v>
      </c>
      <c r="C20" s="174">
        <f>ROUND(VALUE(SUBSTITUTE(実質収支比率等に係る経年分析!G$47,"▲","-")),2)</f>
        <v>24.55</v>
      </c>
      <c r="D20" s="174">
        <f>ROUND(VALUE(SUBSTITUTE(実質収支比率等に係る経年分析!H$47,"▲","-")),2)</f>
        <v>22.47</v>
      </c>
      <c r="E20" s="174">
        <f>ROUND(VALUE(SUBSTITUTE(実質収支比率等に係る経年分析!I$47,"▲","-")),2)</f>
        <v>23.24</v>
      </c>
      <c r="F20" s="174">
        <f>ROUND(VALUE(SUBSTITUTE(実質収支比率等に係る経年分析!J$47,"▲","-")),2)</f>
        <v>21.47</v>
      </c>
    </row>
    <row r="21" spans="1:11" x14ac:dyDescent="0.15">
      <c r="A21" s="174" t="s">
        <v>54</v>
      </c>
      <c r="B21" s="174">
        <f>IF(ISNUMBER(VALUE(SUBSTITUTE(実質収支比率等に係る経年分析!F$49,"▲","-"))),ROUND(VALUE(SUBSTITUTE(実質収支比率等に係る経年分析!F$49,"▲","-")),2),NA())</f>
        <v>-2.0099999999999998</v>
      </c>
      <c r="C21" s="174">
        <f>IF(ISNUMBER(VALUE(SUBSTITUTE(実質収支比率等に係る経年分析!G$49,"▲","-"))),ROUND(VALUE(SUBSTITUTE(実質収支比率等に係る経年分析!G$49,"▲","-")),2),NA())</f>
        <v>3.18</v>
      </c>
      <c r="D21" s="174">
        <f>IF(ISNUMBER(VALUE(SUBSTITUTE(実質収支比率等に係る経年分析!H$49,"▲","-"))),ROUND(VALUE(SUBSTITUTE(実質収支比率等に係る経年分析!H$49,"▲","-")),2),NA())</f>
        <v>1.91</v>
      </c>
      <c r="E21" s="174">
        <f>IF(ISNUMBER(VALUE(SUBSTITUTE(実質収支比率等に係る経年分析!I$49,"▲","-"))),ROUND(VALUE(SUBSTITUTE(実質収支比率等に係る経年分析!I$49,"▲","-")),2),NA())</f>
        <v>2.58</v>
      </c>
      <c r="F21" s="174">
        <f>IF(ISNUMBER(VALUE(SUBSTITUTE(実質収支比率等に係る経年分析!J$49,"▲","-"))),ROUND(VALUE(SUBSTITUTE(実質収支比率等に係る経年分析!J$49,"▲","-")),2),NA())</f>
        <v>8.19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下部奥の湯温泉事業特別会計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農業集落排水事業等特別会計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0.26</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0.57999999999999996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0.51</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14.22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1043</v>
      </c>
      <c r="E42" s="176"/>
      <c r="F42" s="176"/>
      <c r="G42" s="176">
        <f>'実質公債費比率（分子）の構造'!L$52</f>
        <v>1017</v>
      </c>
      <c r="H42" s="176"/>
      <c r="I42" s="176"/>
      <c r="J42" s="176">
        <f>'実質公債費比率（分子）の構造'!M$52</f>
        <v>1040</v>
      </c>
      <c r="K42" s="176"/>
      <c r="L42" s="176"/>
      <c r="M42" s="176">
        <f>'実質公債費比率（分子）の構造'!N$52</f>
        <v>1046</v>
      </c>
      <c r="N42" s="176"/>
      <c r="O42" s="176"/>
      <c r="P42" s="176">
        <f>'実質公債費比率（分子）の構造'!O$52</f>
        <v>1076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34</v>
      </c>
      <c r="C45" s="176"/>
      <c r="D45" s="176"/>
      <c r="E45" s="176">
        <f>'実質公債費比率（分子）の構造'!L$49</f>
        <v>37</v>
      </c>
      <c r="F45" s="176"/>
      <c r="G45" s="176"/>
      <c r="H45" s="176">
        <f>'実質公債費比率（分子）の構造'!M$49</f>
        <v>33</v>
      </c>
      <c r="I45" s="176"/>
      <c r="J45" s="176"/>
      <c r="K45" s="176">
        <f>'実質公債費比率（分子）の構造'!N$49</f>
        <v>34</v>
      </c>
      <c r="L45" s="176"/>
      <c r="M45" s="176"/>
      <c r="N45" s="176">
        <f>'実質公債費比率（分子）の構造'!O$49</f>
        <v>30</v>
      </c>
      <c r="O45" s="176"/>
      <c r="P45" s="176"/>
    </row>
    <row r="46" spans="1:16" x14ac:dyDescent="0.15">
      <c r="A46" s="176" t="s">
        <v>64</v>
      </c>
      <c r="B46" s="176">
        <f>'実質公債費比率（分子）の構造'!K$48</f>
        <v>490</v>
      </c>
      <c r="C46" s="176"/>
      <c r="D46" s="176"/>
      <c r="E46" s="176">
        <f>'実質公債費比率（分子）の構造'!L$48</f>
        <v>436</v>
      </c>
      <c r="F46" s="176"/>
      <c r="G46" s="176"/>
      <c r="H46" s="176">
        <f>'実質公債費比率（分子）の構造'!M$48</f>
        <v>415</v>
      </c>
      <c r="I46" s="176"/>
      <c r="J46" s="176"/>
      <c r="K46" s="176">
        <f>'実質公債費比率（分子）の構造'!N$48</f>
        <v>415</v>
      </c>
      <c r="L46" s="176"/>
      <c r="M46" s="176"/>
      <c r="N46" s="176">
        <f>'実質公債費比率（分子）の構造'!O$48</f>
        <v>383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404</v>
      </c>
      <c r="C49" s="176"/>
      <c r="D49" s="176"/>
      <c r="E49" s="176">
        <f>'実質公債費比率（分子）の構造'!L$45</f>
        <v>417</v>
      </c>
      <c r="F49" s="176"/>
      <c r="G49" s="176"/>
      <c r="H49" s="176">
        <f>'実質公債費比率（分子）の構造'!M$45</f>
        <v>511</v>
      </c>
      <c r="I49" s="176"/>
      <c r="J49" s="176"/>
      <c r="K49" s="176">
        <f>'実質公債費比率（分子）の構造'!N$45</f>
        <v>527</v>
      </c>
      <c r="L49" s="176"/>
      <c r="M49" s="176"/>
      <c r="N49" s="176">
        <f>'実質公債費比率（分子）の構造'!O$45</f>
        <v>715</v>
      </c>
      <c r="O49" s="176"/>
      <c r="P49" s="176"/>
    </row>
    <row r="50" spans="1:16" x14ac:dyDescent="0.15">
      <c r="A50" s="176" t="s">
        <v>67</v>
      </c>
      <c r="B50" s="176" t="e">
        <f>NA()</f>
        <v>#N/A</v>
      </c>
      <c r="C50" s="176">
        <f>IF(ISNUMBER('実質公債費比率（分子）の構造'!K$53),'実質公債費比率（分子）の構造'!K$53,NA())</f>
        <v>-115</v>
      </c>
      <c r="D50" s="176" t="e">
        <f>NA()</f>
        <v>#N/A</v>
      </c>
      <c r="E50" s="176" t="e">
        <f>NA()</f>
        <v>#N/A</v>
      </c>
      <c r="F50" s="176">
        <f>IF(ISNUMBER('実質公債費比率（分子）の構造'!L$53),'実質公債費比率（分子）の構造'!L$53,NA())</f>
        <v>-127</v>
      </c>
      <c r="G50" s="176" t="e">
        <f>NA()</f>
        <v>#N/A</v>
      </c>
      <c r="H50" s="176" t="e">
        <f>NA()</f>
        <v>#N/A</v>
      </c>
      <c r="I50" s="176">
        <f>IF(ISNUMBER('実質公債費比率（分子）の構造'!M$53),'実質公債費比率（分子）の構造'!M$53,NA())</f>
        <v>-81</v>
      </c>
      <c r="J50" s="176" t="e">
        <f>NA()</f>
        <v>#N/A</v>
      </c>
      <c r="K50" s="176" t="e">
        <f>NA()</f>
        <v>#N/A</v>
      </c>
      <c r="L50" s="176">
        <f>IF(ISNUMBER('実質公債費比率（分子）の構造'!N$53),'実質公債費比率（分子）の構造'!N$53,NA())</f>
        <v>-70</v>
      </c>
      <c r="M50" s="176" t="e">
        <f>NA()</f>
        <v>#N/A</v>
      </c>
      <c r="N50" s="176" t="e">
        <f>NA()</f>
        <v>#N/A</v>
      </c>
      <c r="O50" s="176">
        <f>IF(ISNUMBER('実質公債費比率（分子）の構造'!O$53),'実質公債費比率（分子）の構造'!O$53,NA())</f>
        <v>52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9936</v>
      </c>
      <c r="E56" s="175"/>
      <c r="F56" s="175"/>
      <c r="G56" s="175">
        <f>'将来負担比率（分子）の構造'!J$52</f>
        <v>9794</v>
      </c>
      <c r="H56" s="175"/>
      <c r="I56" s="175"/>
      <c r="J56" s="175">
        <f>'将来負担比率（分子）の構造'!K$52</f>
        <v>9450</v>
      </c>
      <c r="K56" s="175"/>
      <c r="L56" s="175"/>
      <c r="M56" s="175">
        <f>'将来負担比率（分子）の構造'!L$52</f>
        <v>9290</v>
      </c>
      <c r="N56" s="175"/>
      <c r="O56" s="175"/>
      <c r="P56" s="175">
        <f>'将来負担比率（分子）の構造'!M$52</f>
        <v>11112</v>
      </c>
    </row>
    <row r="57" spans="1:16" x14ac:dyDescent="0.15">
      <c r="A57" s="175" t="s">
        <v>42</v>
      </c>
      <c r="B57" s="175"/>
      <c r="C57" s="175"/>
      <c r="D57" s="175">
        <f>'将来負担比率（分子）の構造'!I$51</f>
        <v>133</v>
      </c>
      <c r="E57" s="175"/>
      <c r="F57" s="175"/>
      <c r="G57" s="175">
        <f>'将来負担比率（分子）の構造'!J$51</f>
        <v>128</v>
      </c>
      <c r="H57" s="175"/>
      <c r="I57" s="175"/>
      <c r="J57" s="175">
        <f>'将来負担比率（分子）の構造'!K$51</f>
        <v>80</v>
      </c>
      <c r="K57" s="175"/>
      <c r="L57" s="175"/>
      <c r="M57" s="175">
        <f>'将来負担比率（分子）の構造'!L$51</f>
        <v>46</v>
      </c>
      <c r="N57" s="175"/>
      <c r="O57" s="175"/>
      <c r="P57" s="175">
        <f>'将来負担比率（分子）の構造'!M$51</f>
        <v>5</v>
      </c>
    </row>
    <row r="58" spans="1:16" x14ac:dyDescent="0.15">
      <c r="A58" s="175" t="s">
        <v>41</v>
      </c>
      <c r="B58" s="175"/>
      <c r="C58" s="175"/>
      <c r="D58" s="175">
        <f>'将来負担比率（分子）の構造'!I$50</f>
        <v>6685</v>
      </c>
      <c r="E58" s="175"/>
      <c r="F58" s="175"/>
      <c r="G58" s="175">
        <f>'将来負担比率（分子）の構造'!J$50</f>
        <v>6654</v>
      </c>
      <c r="H58" s="175"/>
      <c r="I58" s="175"/>
      <c r="J58" s="175">
        <f>'将来負担比率（分子）の構造'!K$50</f>
        <v>6921</v>
      </c>
      <c r="K58" s="175"/>
      <c r="L58" s="175"/>
      <c r="M58" s="175">
        <f>'将来負担比率（分子）の構造'!L$50</f>
        <v>7017</v>
      </c>
      <c r="N58" s="175"/>
      <c r="O58" s="175"/>
      <c r="P58" s="175">
        <f>'将来負担比率（分子）の構造'!M$50</f>
        <v>6364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2621</v>
      </c>
      <c r="C62" s="175"/>
      <c r="D62" s="175"/>
      <c r="E62" s="175">
        <f>'将来負担比率（分子）の構造'!J$45</f>
        <v>2505</v>
      </c>
      <c r="F62" s="175"/>
      <c r="G62" s="175"/>
      <c r="H62" s="175">
        <f>'将来負担比率（分子）の構造'!K$45</f>
        <v>2526</v>
      </c>
      <c r="I62" s="175"/>
      <c r="J62" s="175"/>
      <c r="K62" s="175">
        <f>'将来負担比率（分子）の構造'!L$45</f>
        <v>2462</v>
      </c>
      <c r="L62" s="175"/>
      <c r="M62" s="175"/>
      <c r="N62" s="175">
        <f>'将来負担比率（分子）の構造'!M$45</f>
        <v>2381</v>
      </c>
      <c r="O62" s="175"/>
      <c r="P62" s="175"/>
    </row>
    <row r="63" spans="1:16" x14ac:dyDescent="0.15">
      <c r="A63" s="175" t="s">
        <v>34</v>
      </c>
      <c r="B63" s="175">
        <f>'将来負担比率（分子）の構造'!I$44</f>
        <v>385</v>
      </c>
      <c r="C63" s="175"/>
      <c r="D63" s="175"/>
      <c r="E63" s="175">
        <f>'将来負担比率（分子）の構造'!J$44</f>
        <v>357</v>
      </c>
      <c r="F63" s="175"/>
      <c r="G63" s="175"/>
      <c r="H63" s="175">
        <f>'将来負担比率（分子）の構造'!K$44</f>
        <v>299</v>
      </c>
      <c r="I63" s="175"/>
      <c r="J63" s="175"/>
      <c r="K63" s="175">
        <f>'将来負担比率（分子）の構造'!L$44</f>
        <v>325</v>
      </c>
      <c r="L63" s="175"/>
      <c r="M63" s="175"/>
      <c r="N63" s="175">
        <f>'将来負担比率（分子）の構造'!M$44</f>
        <v>297</v>
      </c>
      <c r="O63" s="175"/>
      <c r="P63" s="175"/>
    </row>
    <row r="64" spans="1:16" x14ac:dyDescent="0.15">
      <c r="A64" s="175" t="s">
        <v>33</v>
      </c>
      <c r="B64" s="175">
        <f>'将来負担比率（分子）の構造'!I$43</f>
        <v>4383</v>
      </c>
      <c r="C64" s="175"/>
      <c r="D64" s="175"/>
      <c r="E64" s="175">
        <f>'将来負担比率（分子）の構造'!J$43</f>
        <v>4037</v>
      </c>
      <c r="F64" s="175"/>
      <c r="G64" s="175"/>
      <c r="H64" s="175">
        <f>'将来負担比率（分子）の構造'!K$43</f>
        <v>3680</v>
      </c>
      <c r="I64" s="175"/>
      <c r="J64" s="175"/>
      <c r="K64" s="175">
        <f>'将来負担比率（分子）の構造'!L$43</f>
        <v>3270</v>
      </c>
      <c r="L64" s="175"/>
      <c r="M64" s="175"/>
      <c r="N64" s="175">
        <f>'将来負担比率（分子）の構造'!M$43</f>
        <v>3226</v>
      </c>
      <c r="O64" s="175"/>
      <c r="P64" s="175"/>
    </row>
    <row r="65" spans="1:16" x14ac:dyDescent="0.15">
      <c r="A65" s="175" t="s">
        <v>32</v>
      </c>
      <c r="B65" s="175">
        <f>'将来負担比率（分子）の構造'!I$42</f>
        <v>35</v>
      </c>
      <c r="C65" s="175"/>
      <c r="D65" s="175"/>
      <c r="E65" s="175">
        <f>'将来負担比率（分子）の構造'!J$42</f>
        <v>1301</v>
      </c>
      <c r="F65" s="175"/>
      <c r="G65" s="175"/>
      <c r="H65" s="175">
        <f>'将来負担比率（分子）の構造'!K$42</f>
        <v>1335</v>
      </c>
      <c r="I65" s="175"/>
      <c r="J65" s="175"/>
      <c r="K65" s="175">
        <f>'将来負担比率（分子）の構造'!L$42</f>
        <v>301</v>
      </c>
      <c r="L65" s="175"/>
      <c r="M65" s="175"/>
      <c r="N65" s="175">
        <f>'将来負担比率（分子）の構造'!M$42</f>
        <v>281</v>
      </c>
      <c r="O65" s="175"/>
      <c r="P65" s="175"/>
    </row>
    <row r="66" spans="1:16" x14ac:dyDescent="0.15">
      <c r="A66" s="175" t="s">
        <v>31</v>
      </c>
      <c r="B66" s="175">
        <f>'将来負担比率（分子）の構造'!I$41</f>
        <v>5581</v>
      </c>
      <c r="C66" s="175"/>
      <c r="D66" s="175"/>
      <c r="E66" s="175">
        <f>'将来負担比率（分子）の構造'!J$41</f>
        <v>5687</v>
      </c>
      <c r="F66" s="175"/>
      <c r="G66" s="175"/>
      <c r="H66" s="175">
        <f>'将来負担比率（分子）の構造'!K$41</f>
        <v>6068</v>
      </c>
      <c r="I66" s="175"/>
      <c r="J66" s="175"/>
      <c r="K66" s="175">
        <f>'将来負担比率（分子）の構造'!L$41</f>
        <v>6372</v>
      </c>
      <c r="L66" s="175"/>
      <c r="M66" s="175"/>
      <c r="N66" s="175">
        <f>'将来負担比率（分子）の構造'!M$41</f>
        <v>7888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1378</v>
      </c>
      <c r="C72" s="179">
        <f>基金残高に係る経年分析!G55</f>
        <v>1378</v>
      </c>
      <c r="D72" s="179">
        <f>基金残高に係る経年分析!H55</f>
        <v>1279</v>
      </c>
    </row>
    <row r="73" spans="1:16" x14ac:dyDescent="0.15">
      <c r="A73" s="178" t="s">
        <v>74</v>
      </c>
      <c r="B73" s="179">
        <f>基金残高に係る経年分析!F56</f>
        <v>1017</v>
      </c>
      <c r="C73" s="179">
        <f>基金残高に係る経年分析!G56</f>
        <v>667</v>
      </c>
      <c r="D73" s="179">
        <f>基金残高に係る経年分析!H56</f>
        <v>398</v>
      </c>
    </row>
    <row r="74" spans="1:16" x14ac:dyDescent="0.15">
      <c r="A74" s="178" t="s">
        <v>75</v>
      </c>
      <c r="B74" s="179">
        <f>基金残高に係る経年分析!F57</f>
        <v>5684</v>
      </c>
      <c r="C74" s="179">
        <f>基金残高に係る経年分析!G57</f>
        <v>6066</v>
      </c>
      <c r="D74" s="179">
        <f>基金残高に係る経年分析!H57</f>
        <v>5701</v>
      </c>
    </row>
  </sheetData>
  <sheetProtection algorithmName="SHA-512" hashValue="spME8dau2b6TL/VhRV5e17epeLvUbrCGGLCEPz+/3EACXtauQfmacfslEg3WmrVyHH4CJUO5W9KlGYgqW9itVA==" saltValue="JB0q8PW7jCPpsRMk6L7N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1391153</v>
      </c>
      <c r="S5" s="649"/>
      <c r="T5" s="649"/>
      <c r="U5" s="649"/>
      <c r="V5" s="649"/>
      <c r="W5" s="649"/>
      <c r="X5" s="649"/>
      <c r="Y5" s="650"/>
      <c r="Z5" s="651">
        <v>9.9</v>
      </c>
      <c r="AA5" s="651"/>
      <c r="AB5" s="651"/>
      <c r="AC5" s="651"/>
      <c r="AD5" s="652">
        <v>1391153</v>
      </c>
      <c r="AE5" s="652"/>
      <c r="AF5" s="652"/>
      <c r="AG5" s="652"/>
      <c r="AH5" s="652"/>
      <c r="AI5" s="652"/>
      <c r="AJ5" s="652"/>
      <c r="AK5" s="652"/>
      <c r="AL5" s="653">
        <v>23.3</v>
      </c>
      <c r="AM5" s="654"/>
      <c r="AN5" s="654"/>
      <c r="AO5" s="655"/>
      <c r="AP5" s="645" t="s">
        <v>217</v>
      </c>
      <c r="AQ5" s="646"/>
      <c r="AR5" s="646"/>
      <c r="AS5" s="646"/>
      <c r="AT5" s="646"/>
      <c r="AU5" s="646"/>
      <c r="AV5" s="646"/>
      <c r="AW5" s="646"/>
      <c r="AX5" s="646"/>
      <c r="AY5" s="646"/>
      <c r="AZ5" s="646"/>
      <c r="BA5" s="646"/>
      <c r="BB5" s="646"/>
      <c r="BC5" s="646"/>
      <c r="BD5" s="646"/>
      <c r="BE5" s="646"/>
      <c r="BF5" s="647"/>
      <c r="BG5" s="659">
        <v>1370018</v>
      </c>
      <c r="BH5" s="660"/>
      <c r="BI5" s="660"/>
      <c r="BJ5" s="660"/>
      <c r="BK5" s="660"/>
      <c r="BL5" s="660"/>
      <c r="BM5" s="660"/>
      <c r="BN5" s="661"/>
      <c r="BO5" s="662">
        <v>98.5</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96852</v>
      </c>
      <c r="S6" s="660"/>
      <c r="T6" s="660"/>
      <c r="U6" s="660"/>
      <c r="V6" s="660"/>
      <c r="W6" s="660"/>
      <c r="X6" s="660"/>
      <c r="Y6" s="661"/>
      <c r="Z6" s="662">
        <v>0.7</v>
      </c>
      <c r="AA6" s="662"/>
      <c r="AB6" s="662"/>
      <c r="AC6" s="662"/>
      <c r="AD6" s="663">
        <v>96852</v>
      </c>
      <c r="AE6" s="663"/>
      <c r="AF6" s="663"/>
      <c r="AG6" s="663"/>
      <c r="AH6" s="663"/>
      <c r="AI6" s="663"/>
      <c r="AJ6" s="663"/>
      <c r="AK6" s="663"/>
      <c r="AL6" s="664">
        <v>1.6</v>
      </c>
      <c r="AM6" s="665"/>
      <c r="AN6" s="665"/>
      <c r="AO6" s="666"/>
      <c r="AP6" s="656" t="s">
        <v>222</v>
      </c>
      <c r="AQ6" s="657"/>
      <c r="AR6" s="657"/>
      <c r="AS6" s="657"/>
      <c r="AT6" s="657"/>
      <c r="AU6" s="657"/>
      <c r="AV6" s="657"/>
      <c r="AW6" s="657"/>
      <c r="AX6" s="657"/>
      <c r="AY6" s="657"/>
      <c r="AZ6" s="657"/>
      <c r="BA6" s="657"/>
      <c r="BB6" s="657"/>
      <c r="BC6" s="657"/>
      <c r="BD6" s="657"/>
      <c r="BE6" s="657"/>
      <c r="BF6" s="658"/>
      <c r="BG6" s="659">
        <v>1370018</v>
      </c>
      <c r="BH6" s="660"/>
      <c r="BI6" s="660"/>
      <c r="BJ6" s="660"/>
      <c r="BK6" s="660"/>
      <c r="BL6" s="660"/>
      <c r="BM6" s="660"/>
      <c r="BN6" s="661"/>
      <c r="BO6" s="662">
        <v>98.5</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66996</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66996</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359</v>
      </c>
      <c r="S7" s="660"/>
      <c r="T7" s="660"/>
      <c r="U7" s="660"/>
      <c r="V7" s="660"/>
      <c r="W7" s="660"/>
      <c r="X7" s="660"/>
      <c r="Y7" s="661"/>
      <c r="Z7" s="662">
        <v>0</v>
      </c>
      <c r="AA7" s="662"/>
      <c r="AB7" s="662"/>
      <c r="AC7" s="662"/>
      <c r="AD7" s="663">
        <v>359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478197</v>
      </c>
      <c r="BH7" s="660"/>
      <c r="BI7" s="660"/>
      <c r="BJ7" s="660"/>
      <c r="BK7" s="660"/>
      <c r="BL7" s="660"/>
      <c r="BM7" s="660"/>
      <c r="BN7" s="661"/>
      <c r="BO7" s="662">
        <v>34.4</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1661832</v>
      </c>
      <c r="CS7" s="660"/>
      <c r="CT7" s="660"/>
      <c r="CU7" s="660"/>
      <c r="CV7" s="660"/>
      <c r="CW7" s="660"/>
      <c r="CX7" s="660"/>
      <c r="CY7" s="661"/>
      <c r="CZ7" s="662">
        <v>12.7</v>
      </c>
      <c r="DA7" s="662"/>
      <c r="DB7" s="662"/>
      <c r="DC7" s="662"/>
      <c r="DD7" s="668">
        <v>14893</v>
      </c>
      <c r="DE7" s="660"/>
      <c r="DF7" s="660"/>
      <c r="DG7" s="660"/>
      <c r="DH7" s="660"/>
      <c r="DI7" s="660"/>
      <c r="DJ7" s="660"/>
      <c r="DK7" s="660"/>
      <c r="DL7" s="660"/>
      <c r="DM7" s="660"/>
      <c r="DN7" s="660"/>
      <c r="DO7" s="660"/>
      <c r="DP7" s="661"/>
      <c r="DQ7" s="668">
        <v>1576057</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6290</v>
      </c>
      <c r="S8" s="660"/>
      <c r="T8" s="660"/>
      <c r="U8" s="660"/>
      <c r="V8" s="660"/>
      <c r="W8" s="660"/>
      <c r="X8" s="660"/>
      <c r="Y8" s="661"/>
      <c r="Z8" s="662">
        <v>0</v>
      </c>
      <c r="AA8" s="662"/>
      <c r="AB8" s="662"/>
      <c r="AC8" s="662"/>
      <c r="AD8" s="663">
        <v>6290</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18149</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2207279</v>
      </c>
      <c r="CS8" s="660"/>
      <c r="CT8" s="660"/>
      <c r="CU8" s="660"/>
      <c r="CV8" s="660"/>
      <c r="CW8" s="660"/>
      <c r="CX8" s="660"/>
      <c r="CY8" s="661"/>
      <c r="CZ8" s="662">
        <v>16.899999999999999</v>
      </c>
      <c r="DA8" s="662"/>
      <c r="DB8" s="662"/>
      <c r="DC8" s="662"/>
      <c r="DD8" s="668">
        <v>5729</v>
      </c>
      <c r="DE8" s="660"/>
      <c r="DF8" s="660"/>
      <c r="DG8" s="660"/>
      <c r="DH8" s="660"/>
      <c r="DI8" s="660"/>
      <c r="DJ8" s="660"/>
      <c r="DK8" s="660"/>
      <c r="DL8" s="660"/>
      <c r="DM8" s="660"/>
      <c r="DN8" s="660"/>
      <c r="DO8" s="660"/>
      <c r="DP8" s="661"/>
      <c r="DQ8" s="668">
        <v>1371829</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7201</v>
      </c>
      <c r="S9" s="660"/>
      <c r="T9" s="660"/>
      <c r="U9" s="660"/>
      <c r="V9" s="660"/>
      <c r="W9" s="660"/>
      <c r="X9" s="660"/>
      <c r="Y9" s="661"/>
      <c r="Z9" s="662">
        <v>0.1</v>
      </c>
      <c r="AA9" s="662"/>
      <c r="AB9" s="662"/>
      <c r="AC9" s="662"/>
      <c r="AD9" s="663">
        <v>7201</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387852</v>
      </c>
      <c r="BH9" s="660"/>
      <c r="BI9" s="660"/>
      <c r="BJ9" s="660"/>
      <c r="BK9" s="660"/>
      <c r="BL9" s="660"/>
      <c r="BM9" s="660"/>
      <c r="BN9" s="661"/>
      <c r="BO9" s="662">
        <v>27.9</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876642</v>
      </c>
      <c r="CS9" s="660"/>
      <c r="CT9" s="660"/>
      <c r="CU9" s="660"/>
      <c r="CV9" s="660"/>
      <c r="CW9" s="660"/>
      <c r="CX9" s="660"/>
      <c r="CY9" s="661"/>
      <c r="CZ9" s="662">
        <v>6.7</v>
      </c>
      <c r="DA9" s="662"/>
      <c r="DB9" s="662"/>
      <c r="DC9" s="662"/>
      <c r="DD9" s="668">
        <v>11928</v>
      </c>
      <c r="DE9" s="660"/>
      <c r="DF9" s="660"/>
      <c r="DG9" s="660"/>
      <c r="DH9" s="660"/>
      <c r="DI9" s="660"/>
      <c r="DJ9" s="660"/>
      <c r="DK9" s="660"/>
      <c r="DL9" s="660"/>
      <c r="DM9" s="660"/>
      <c r="DN9" s="660"/>
      <c r="DO9" s="660"/>
      <c r="DP9" s="661"/>
      <c r="DQ9" s="668">
        <v>823878</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31489</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504</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501</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277663</v>
      </c>
      <c r="S11" s="660"/>
      <c r="T11" s="660"/>
      <c r="U11" s="660"/>
      <c r="V11" s="660"/>
      <c r="W11" s="660"/>
      <c r="X11" s="660"/>
      <c r="Y11" s="661"/>
      <c r="Z11" s="664">
        <v>2</v>
      </c>
      <c r="AA11" s="665"/>
      <c r="AB11" s="665"/>
      <c r="AC11" s="671"/>
      <c r="AD11" s="668">
        <v>277663</v>
      </c>
      <c r="AE11" s="660"/>
      <c r="AF11" s="660"/>
      <c r="AG11" s="660"/>
      <c r="AH11" s="660"/>
      <c r="AI11" s="660"/>
      <c r="AJ11" s="660"/>
      <c r="AK11" s="661"/>
      <c r="AL11" s="664">
        <v>4.7</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40707</v>
      </c>
      <c r="BH11" s="660"/>
      <c r="BI11" s="660"/>
      <c r="BJ11" s="660"/>
      <c r="BK11" s="660"/>
      <c r="BL11" s="660"/>
      <c r="BM11" s="660"/>
      <c r="BN11" s="661"/>
      <c r="BO11" s="662">
        <v>2.9</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575127</v>
      </c>
      <c r="CS11" s="660"/>
      <c r="CT11" s="660"/>
      <c r="CU11" s="660"/>
      <c r="CV11" s="660"/>
      <c r="CW11" s="660"/>
      <c r="CX11" s="660"/>
      <c r="CY11" s="661"/>
      <c r="CZ11" s="662">
        <v>4.4000000000000004</v>
      </c>
      <c r="DA11" s="662"/>
      <c r="DB11" s="662"/>
      <c r="DC11" s="662"/>
      <c r="DD11" s="668">
        <v>192454</v>
      </c>
      <c r="DE11" s="660"/>
      <c r="DF11" s="660"/>
      <c r="DG11" s="660"/>
      <c r="DH11" s="660"/>
      <c r="DI11" s="660"/>
      <c r="DJ11" s="660"/>
      <c r="DK11" s="660"/>
      <c r="DL11" s="660"/>
      <c r="DM11" s="660"/>
      <c r="DN11" s="660"/>
      <c r="DO11" s="660"/>
      <c r="DP11" s="661"/>
      <c r="DQ11" s="668">
        <v>260154</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15549</v>
      </c>
      <c r="S12" s="660"/>
      <c r="T12" s="660"/>
      <c r="U12" s="660"/>
      <c r="V12" s="660"/>
      <c r="W12" s="660"/>
      <c r="X12" s="660"/>
      <c r="Y12" s="661"/>
      <c r="Z12" s="662">
        <v>0.1</v>
      </c>
      <c r="AA12" s="662"/>
      <c r="AB12" s="662"/>
      <c r="AC12" s="662"/>
      <c r="AD12" s="663">
        <v>15549</v>
      </c>
      <c r="AE12" s="663"/>
      <c r="AF12" s="663"/>
      <c r="AG12" s="663"/>
      <c r="AH12" s="663"/>
      <c r="AI12" s="663"/>
      <c r="AJ12" s="663"/>
      <c r="AK12" s="663"/>
      <c r="AL12" s="664">
        <v>0.3</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773358</v>
      </c>
      <c r="BH12" s="660"/>
      <c r="BI12" s="660"/>
      <c r="BJ12" s="660"/>
      <c r="BK12" s="660"/>
      <c r="BL12" s="660"/>
      <c r="BM12" s="660"/>
      <c r="BN12" s="661"/>
      <c r="BO12" s="662">
        <v>55.6</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240227</v>
      </c>
      <c r="CS12" s="660"/>
      <c r="CT12" s="660"/>
      <c r="CU12" s="660"/>
      <c r="CV12" s="660"/>
      <c r="CW12" s="660"/>
      <c r="CX12" s="660"/>
      <c r="CY12" s="661"/>
      <c r="CZ12" s="662">
        <v>1.8</v>
      </c>
      <c r="DA12" s="662"/>
      <c r="DB12" s="662"/>
      <c r="DC12" s="662"/>
      <c r="DD12" s="668">
        <v>30428</v>
      </c>
      <c r="DE12" s="660"/>
      <c r="DF12" s="660"/>
      <c r="DG12" s="660"/>
      <c r="DH12" s="660"/>
      <c r="DI12" s="660"/>
      <c r="DJ12" s="660"/>
      <c r="DK12" s="660"/>
      <c r="DL12" s="660"/>
      <c r="DM12" s="660"/>
      <c r="DN12" s="660"/>
      <c r="DO12" s="660"/>
      <c r="DP12" s="661"/>
      <c r="DQ12" s="668">
        <v>140450</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769532</v>
      </c>
      <c r="BH13" s="660"/>
      <c r="BI13" s="660"/>
      <c r="BJ13" s="660"/>
      <c r="BK13" s="660"/>
      <c r="BL13" s="660"/>
      <c r="BM13" s="660"/>
      <c r="BN13" s="661"/>
      <c r="BO13" s="662">
        <v>55.3</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878491</v>
      </c>
      <c r="CS13" s="660"/>
      <c r="CT13" s="660"/>
      <c r="CU13" s="660"/>
      <c r="CV13" s="660"/>
      <c r="CW13" s="660"/>
      <c r="CX13" s="660"/>
      <c r="CY13" s="661"/>
      <c r="CZ13" s="662">
        <v>6.7</v>
      </c>
      <c r="DA13" s="662"/>
      <c r="DB13" s="662"/>
      <c r="DC13" s="662"/>
      <c r="DD13" s="668">
        <v>583873</v>
      </c>
      <c r="DE13" s="660"/>
      <c r="DF13" s="660"/>
      <c r="DG13" s="660"/>
      <c r="DH13" s="660"/>
      <c r="DI13" s="660"/>
      <c r="DJ13" s="660"/>
      <c r="DK13" s="660"/>
      <c r="DL13" s="660"/>
      <c r="DM13" s="660"/>
      <c r="DN13" s="660"/>
      <c r="DO13" s="660"/>
      <c r="DP13" s="661"/>
      <c r="DQ13" s="668">
        <v>431852</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517</v>
      </c>
      <c r="S14" s="660"/>
      <c r="T14" s="660"/>
      <c r="U14" s="660"/>
      <c r="V14" s="660"/>
      <c r="W14" s="660"/>
      <c r="X14" s="660"/>
      <c r="Y14" s="661"/>
      <c r="Z14" s="662">
        <v>0</v>
      </c>
      <c r="AA14" s="662"/>
      <c r="AB14" s="662"/>
      <c r="AC14" s="662"/>
      <c r="AD14" s="663">
        <v>517</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48838</v>
      </c>
      <c r="BH14" s="660"/>
      <c r="BI14" s="660"/>
      <c r="BJ14" s="660"/>
      <c r="BK14" s="660"/>
      <c r="BL14" s="660"/>
      <c r="BM14" s="660"/>
      <c r="BN14" s="661"/>
      <c r="BO14" s="662">
        <v>3.5</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450234</v>
      </c>
      <c r="CS14" s="660"/>
      <c r="CT14" s="660"/>
      <c r="CU14" s="660"/>
      <c r="CV14" s="660"/>
      <c r="CW14" s="660"/>
      <c r="CX14" s="660"/>
      <c r="CY14" s="661"/>
      <c r="CZ14" s="662">
        <v>3.4</v>
      </c>
      <c r="DA14" s="662"/>
      <c r="DB14" s="662"/>
      <c r="DC14" s="662"/>
      <c r="DD14" s="668">
        <v>44421</v>
      </c>
      <c r="DE14" s="660"/>
      <c r="DF14" s="660"/>
      <c r="DG14" s="660"/>
      <c r="DH14" s="660"/>
      <c r="DI14" s="660"/>
      <c r="DJ14" s="660"/>
      <c r="DK14" s="660"/>
      <c r="DL14" s="660"/>
      <c r="DM14" s="660"/>
      <c r="DN14" s="660"/>
      <c r="DO14" s="660"/>
      <c r="DP14" s="661"/>
      <c r="DQ14" s="668">
        <v>410695</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69625</v>
      </c>
      <c r="BH15" s="660"/>
      <c r="BI15" s="660"/>
      <c r="BJ15" s="660"/>
      <c r="BK15" s="660"/>
      <c r="BL15" s="660"/>
      <c r="BM15" s="660"/>
      <c r="BN15" s="661"/>
      <c r="BO15" s="662">
        <v>5</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4874994</v>
      </c>
      <c r="CS15" s="660"/>
      <c r="CT15" s="660"/>
      <c r="CU15" s="660"/>
      <c r="CV15" s="660"/>
      <c r="CW15" s="660"/>
      <c r="CX15" s="660"/>
      <c r="CY15" s="661"/>
      <c r="CZ15" s="662">
        <v>37.200000000000003</v>
      </c>
      <c r="DA15" s="662"/>
      <c r="DB15" s="662"/>
      <c r="DC15" s="662"/>
      <c r="DD15" s="668">
        <v>3909300</v>
      </c>
      <c r="DE15" s="660"/>
      <c r="DF15" s="660"/>
      <c r="DG15" s="660"/>
      <c r="DH15" s="660"/>
      <c r="DI15" s="660"/>
      <c r="DJ15" s="660"/>
      <c r="DK15" s="660"/>
      <c r="DL15" s="660"/>
      <c r="DM15" s="660"/>
      <c r="DN15" s="660"/>
      <c r="DO15" s="660"/>
      <c r="DP15" s="661"/>
      <c r="DQ15" s="668">
        <v>1053118</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8535</v>
      </c>
      <c r="S16" s="660"/>
      <c r="T16" s="660"/>
      <c r="U16" s="660"/>
      <c r="V16" s="660"/>
      <c r="W16" s="660"/>
      <c r="X16" s="660"/>
      <c r="Y16" s="661"/>
      <c r="Z16" s="662">
        <v>0.1</v>
      </c>
      <c r="AA16" s="662"/>
      <c r="AB16" s="662"/>
      <c r="AC16" s="662"/>
      <c r="AD16" s="663">
        <v>8535</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8723</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27491</v>
      </c>
      <c r="S17" s="660"/>
      <c r="T17" s="660"/>
      <c r="U17" s="660"/>
      <c r="V17" s="660"/>
      <c r="W17" s="660"/>
      <c r="X17" s="660"/>
      <c r="Y17" s="661"/>
      <c r="Z17" s="662">
        <v>0.2</v>
      </c>
      <c r="AA17" s="662"/>
      <c r="AB17" s="662"/>
      <c r="AC17" s="662"/>
      <c r="AD17" s="663">
        <v>27491</v>
      </c>
      <c r="AE17" s="663"/>
      <c r="AF17" s="663"/>
      <c r="AG17" s="663"/>
      <c r="AH17" s="663"/>
      <c r="AI17" s="663"/>
      <c r="AJ17" s="663"/>
      <c r="AK17" s="663"/>
      <c r="AL17" s="664">
        <v>0.5</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1247359</v>
      </c>
      <c r="CS17" s="660"/>
      <c r="CT17" s="660"/>
      <c r="CU17" s="660"/>
      <c r="CV17" s="660"/>
      <c r="CW17" s="660"/>
      <c r="CX17" s="660"/>
      <c r="CY17" s="661"/>
      <c r="CZ17" s="662">
        <v>9.5</v>
      </c>
      <c r="DA17" s="662"/>
      <c r="DB17" s="662"/>
      <c r="DC17" s="662"/>
      <c r="DD17" s="668" t="s">
        <v>122</v>
      </c>
      <c r="DE17" s="660"/>
      <c r="DF17" s="660"/>
      <c r="DG17" s="660"/>
      <c r="DH17" s="660"/>
      <c r="DI17" s="660"/>
      <c r="DJ17" s="660"/>
      <c r="DK17" s="660"/>
      <c r="DL17" s="660"/>
      <c r="DM17" s="660"/>
      <c r="DN17" s="660"/>
      <c r="DO17" s="660"/>
      <c r="DP17" s="661"/>
      <c r="DQ17" s="668">
        <v>1246050</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4262</v>
      </c>
      <c r="S18" s="660"/>
      <c r="T18" s="660"/>
      <c r="U18" s="660"/>
      <c r="V18" s="660"/>
      <c r="W18" s="660"/>
      <c r="X18" s="660"/>
      <c r="Y18" s="661"/>
      <c r="Z18" s="662">
        <v>0</v>
      </c>
      <c r="AA18" s="662"/>
      <c r="AB18" s="662"/>
      <c r="AC18" s="662"/>
      <c r="AD18" s="663">
        <v>4262</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3909</v>
      </c>
      <c r="S19" s="660"/>
      <c r="T19" s="660"/>
      <c r="U19" s="660"/>
      <c r="V19" s="660"/>
      <c r="W19" s="660"/>
      <c r="X19" s="660"/>
      <c r="Y19" s="661"/>
      <c r="Z19" s="662">
        <v>0</v>
      </c>
      <c r="AA19" s="662"/>
      <c r="AB19" s="662"/>
      <c r="AC19" s="662"/>
      <c r="AD19" s="663">
        <v>3909</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21135</v>
      </c>
      <c r="BH19" s="660"/>
      <c r="BI19" s="660"/>
      <c r="BJ19" s="660"/>
      <c r="BK19" s="660"/>
      <c r="BL19" s="660"/>
      <c r="BM19" s="660"/>
      <c r="BN19" s="661"/>
      <c r="BO19" s="662">
        <v>1.5</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353</v>
      </c>
      <c r="S20" s="660"/>
      <c r="T20" s="660"/>
      <c r="U20" s="660"/>
      <c r="V20" s="660"/>
      <c r="W20" s="660"/>
      <c r="X20" s="660"/>
      <c r="Y20" s="661"/>
      <c r="Z20" s="662">
        <v>0</v>
      </c>
      <c r="AA20" s="662"/>
      <c r="AB20" s="662"/>
      <c r="AC20" s="662"/>
      <c r="AD20" s="663">
        <v>353</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21135</v>
      </c>
      <c r="BH20" s="660"/>
      <c r="BI20" s="660"/>
      <c r="BJ20" s="660"/>
      <c r="BK20" s="660"/>
      <c r="BL20" s="660"/>
      <c r="BM20" s="660"/>
      <c r="BN20" s="661"/>
      <c r="BO20" s="662">
        <v>1.5</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13088408</v>
      </c>
      <c r="CS20" s="660"/>
      <c r="CT20" s="660"/>
      <c r="CU20" s="660"/>
      <c r="CV20" s="660"/>
      <c r="CW20" s="660"/>
      <c r="CX20" s="660"/>
      <c r="CY20" s="661"/>
      <c r="CZ20" s="662">
        <v>100</v>
      </c>
      <c r="DA20" s="662"/>
      <c r="DB20" s="662"/>
      <c r="DC20" s="662"/>
      <c r="DD20" s="668">
        <v>4793026</v>
      </c>
      <c r="DE20" s="660"/>
      <c r="DF20" s="660"/>
      <c r="DG20" s="660"/>
      <c r="DH20" s="660"/>
      <c r="DI20" s="660"/>
      <c r="DJ20" s="660"/>
      <c r="DK20" s="660"/>
      <c r="DL20" s="660"/>
      <c r="DM20" s="660"/>
      <c r="DN20" s="660"/>
      <c r="DO20" s="660"/>
      <c r="DP20" s="661"/>
      <c r="DQ20" s="668">
        <v>7381580</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4581135</v>
      </c>
      <c r="S21" s="660"/>
      <c r="T21" s="660"/>
      <c r="U21" s="660"/>
      <c r="V21" s="660"/>
      <c r="W21" s="660"/>
      <c r="X21" s="660"/>
      <c r="Y21" s="661"/>
      <c r="Z21" s="662">
        <v>32.6</v>
      </c>
      <c r="AA21" s="662"/>
      <c r="AB21" s="662"/>
      <c r="AC21" s="662"/>
      <c r="AD21" s="663">
        <v>4114263</v>
      </c>
      <c r="AE21" s="663"/>
      <c r="AF21" s="663"/>
      <c r="AG21" s="663"/>
      <c r="AH21" s="663"/>
      <c r="AI21" s="663"/>
      <c r="AJ21" s="663"/>
      <c r="AK21" s="663"/>
      <c r="AL21" s="664">
        <v>69</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21135</v>
      </c>
      <c r="BH21" s="660"/>
      <c r="BI21" s="660"/>
      <c r="BJ21" s="660"/>
      <c r="BK21" s="660"/>
      <c r="BL21" s="660"/>
      <c r="BM21" s="660"/>
      <c r="BN21" s="661"/>
      <c r="BO21" s="662">
        <v>1.5</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4114263</v>
      </c>
      <c r="S22" s="660"/>
      <c r="T22" s="660"/>
      <c r="U22" s="660"/>
      <c r="V22" s="660"/>
      <c r="W22" s="660"/>
      <c r="X22" s="660"/>
      <c r="Y22" s="661"/>
      <c r="Z22" s="662">
        <v>29.3</v>
      </c>
      <c r="AA22" s="662"/>
      <c r="AB22" s="662"/>
      <c r="AC22" s="662"/>
      <c r="AD22" s="663">
        <v>4114263</v>
      </c>
      <c r="AE22" s="663"/>
      <c r="AF22" s="663"/>
      <c r="AG22" s="663"/>
      <c r="AH22" s="663"/>
      <c r="AI22" s="663"/>
      <c r="AJ22" s="663"/>
      <c r="AK22" s="663"/>
      <c r="AL22" s="664">
        <v>69</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466872</v>
      </c>
      <c r="S23" s="660"/>
      <c r="T23" s="660"/>
      <c r="U23" s="660"/>
      <c r="V23" s="660"/>
      <c r="W23" s="660"/>
      <c r="X23" s="660"/>
      <c r="Y23" s="661"/>
      <c r="Z23" s="662">
        <v>3.3</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8" t="s">
        <v>276</v>
      </c>
      <c r="DM23" s="689"/>
      <c r="DN23" s="689"/>
      <c r="DO23" s="689"/>
      <c r="DP23" s="689"/>
      <c r="DQ23" s="689"/>
      <c r="DR23" s="689"/>
      <c r="DS23" s="689"/>
      <c r="DT23" s="689"/>
      <c r="DU23" s="689"/>
      <c r="DV23" s="690"/>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3628685</v>
      </c>
      <c r="CS24" s="649"/>
      <c r="CT24" s="649"/>
      <c r="CU24" s="649"/>
      <c r="CV24" s="649"/>
      <c r="CW24" s="649"/>
      <c r="CX24" s="649"/>
      <c r="CY24" s="650"/>
      <c r="CZ24" s="653">
        <v>27.7</v>
      </c>
      <c r="DA24" s="654"/>
      <c r="DB24" s="654"/>
      <c r="DC24" s="670"/>
      <c r="DD24" s="691">
        <v>2882094</v>
      </c>
      <c r="DE24" s="649"/>
      <c r="DF24" s="649"/>
      <c r="DG24" s="649"/>
      <c r="DH24" s="649"/>
      <c r="DI24" s="649"/>
      <c r="DJ24" s="649"/>
      <c r="DK24" s="650"/>
      <c r="DL24" s="691">
        <v>2107784</v>
      </c>
      <c r="DM24" s="649"/>
      <c r="DN24" s="649"/>
      <c r="DO24" s="649"/>
      <c r="DP24" s="649"/>
      <c r="DQ24" s="649"/>
      <c r="DR24" s="649"/>
      <c r="DS24" s="649"/>
      <c r="DT24" s="649"/>
      <c r="DU24" s="649"/>
      <c r="DV24" s="650"/>
      <c r="DW24" s="653">
        <v>35.200000000000003</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6417007</v>
      </c>
      <c r="S25" s="660"/>
      <c r="T25" s="660"/>
      <c r="U25" s="660"/>
      <c r="V25" s="660"/>
      <c r="W25" s="660"/>
      <c r="X25" s="660"/>
      <c r="Y25" s="661"/>
      <c r="Z25" s="662">
        <v>45.7</v>
      </c>
      <c r="AA25" s="662"/>
      <c r="AB25" s="662"/>
      <c r="AC25" s="662"/>
      <c r="AD25" s="663">
        <v>5950135</v>
      </c>
      <c r="AE25" s="663"/>
      <c r="AF25" s="663"/>
      <c r="AG25" s="663"/>
      <c r="AH25" s="663"/>
      <c r="AI25" s="663"/>
      <c r="AJ25" s="663"/>
      <c r="AK25" s="663"/>
      <c r="AL25" s="664">
        <v>99.8</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1328731</v>
      </c>
      <c r="CS25" s="680"/>
      <c r="CT25" s="680"/>
      <c r="CU25" s="680"/>
      <c r="CV25" s="680"/>
      <c r="CW25" s="680"/>
      <c r="CX25" s="680"/>
      <c r="CY25" s="681"/>
      <c r="CZ25" s="664">
        <v>10.199999999999999</v>
      </c>
      <c r="DA25" s="692"/>
      <c r="DB25" s="692"/>
      <c r="DC25" s="694"/>
      <c r="DD25" s="668">
        <v>1221368</v>
      </c>
      <c r="DE25" s="680"/>
      <c r="DF25" s="680"/>
      <c r="DG25" s="680"/>
      <c r="DH25" s="680"/>
      <c r="DI25" s="680"/>
      <c r="DJ25" s="680"/>
      <c r="DK25" s="681"/>
      <c r="DL25" s="668">
        <v>1127546</v>
      </c>
      <c r="DM25" s="680"/>
      <c r="DN25" s="680"/>
      <c r="DO25" s="680"/>
      <c r="DP25" s="680"/>
      <c r="DQ25" s="680"/>
      <c r="DR25" s="680"/>
      <c r="DS25" s="680"/>
      <c r="DT25" s="680"/>
      <c r="DU25" s="680"/>
      <c r="DV25" s="681"/>
      <c r="DW25" s="664">
        <v>18.8</v>
      </c>
      <c r="DX25" s="692"/>
      <c r="DY25" s="692"/>
      <c r="DZ25" s="692"/>
      <c r="EA25" s="692"/>
      <c r="EB25" s="692"/>
      <c r="EC25" s="693"/>
    </row>
    <row r="26" spans="2:133" ht="11.25" customHeight="1" x14ac:dyDescent="0.15">
      <c r="B26" s="656" t="s">
        <v>284</v>
      </c>
      <c r="C26" s="657"/>
      <c r="D26" s="657"/>
      <c r="E26" s="657"/>
      <c r="F26" s="657"/>
      <c r="G26" s="657"/>
      <c r="H26" s="657"/>
      <c r="I26" s="657"/>
      <c r="J26" s="657"/>
      <c r="K26" s="657"/>
      <c r="L26" s="657"/>
      <c r="M26" s="657"/>
      <c r="N26" s="657"/>
      <c r="O26" s="657"/>
      <c r="P26" s="657"/>
      <c r="Q26" s="658"/>
      <c r="R26" s="659">
        <v>1093</v>
      </c>
      <c r="S26" s="660"/>
      <c r="T26" s="660"/>
      <c r="U26" s="660"/>
      <c r="V26" s="660"/>
      <c r="W26" s="660"/>
      <c r="X26" s="660"/>
      <c r="Y26" s="661"/>
      <c r="Z26" s="662">
        <v>0</v>
      </c>
      <c r="AA26" s="662"/>
      <c r="AB26" s="662"/>
      <c r="AC26" s="662"/>
      <c r="AD26" s="663">
        <v>1093</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765428</v>
      </c>
      <c r="CS26" s="660"/>
      <c r="CT26" s="660"/>
      <c r="CU26" s="660"/>
      <c r="CV26" s="660"/>
      <c r="CW26" s="660"/>
      <c r="CX26" s="660"/>
      <c r="CY26" s="661"/>
      <c r="CZ26" s="664">
        <v>5.8</v>
      </c>
      <c r="DA26" s="692"/>
      <c r="DB26" s="692"/>
      <c r="DC26" s="694"/>
      <c r="DD26" s="668">
        <v>705774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287</v>
      </c>
      <c r="C27" s="657"/>
      <c r="D27" s="657"/>
      <c r="E27" s="657"/>
      <c r="F27" s="657"/>
      <c r="G27" s="657"/>
      <c r="H27" s="657"/>
      <c r="I27" s="657"/>
      <c r="J27" s="657"/>
      <c r="K27" s="657"/>
      <c r="L27" s="657"/>
      <c r="M27" s="657"/>
      <c r="N27" s="657"/>
      <c r="O27" s="657"/>
      <c r="P27" s="657"/>
      <c r="Q27" s="658"/>
      <c r="R27" s="659">
        <v>55787</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1391153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1052595</v>
      </c>
      <c r="CS27" s="680"/>
      <c r="CT27" s="680"/>
      <c r="CU27" s="680"/>
      <c r="CV27" s="680"/>
      <c r="CW27" s="680"/>
      <c r="CX27" s="680"/>
      <c r="CY27" s="681"/>
      <c r="CZ27" s="664">
        <v>8</v>
      </c>
      <c r="DA27" s="692"/>
      <c r="DB27" s="692"/>
      <c r="DC27" s="694"/>
      <c r="DD27" s="668">
        <v>414676</v>
      </c>
      <c r="DE27" s="680"/>
      <c r="DF27" s="680"/>
      <c r="DG27" s="680"/>
      <c r="DH27" s="680"/>
      <c r="DI27" s="680"/>
      <c r="DJ27" s="680"/>
      <c r="DK27" s="681"/>
      <c r="DL27" s="668">
        <v>266933</v>
      </c>
      <c r="DM27" s="680"/>
      <c r="DN27" s="680"/>
      <c r="DO27" s="680"/>
      <c r="DP27" s="680"/>
      <c r="DQ27" s="680"/>
      <c r="DR27" s="680"/>
      <c r="DS27" s="680"/>
      <c r="DT27" s="680"/>
      <c r="DU27" s="680"/>
      <c r="DV27" s="681"/>
      <c r="DW27" s="664">
        <v>4.5</v>
      </c>
      <c r="DX27" s="692"/>
      <c r="DY27" s="692"/>
      <c r="DZ27" s="692"/>
      <c r="EA27" s="692"/>
      <c r="EB27" s="692"/>
      <c r="EC27" s="693"/>
    </row>
    <row r="28" spans="2:133" ht="11.25" customHeight="1" x14ac:dyDescent="0.15">
      <c r="B28" s="656" t="s">
        <v>290</v>
      </c>
      <c r="C28" s="657"/>
      <c r="D28" s="657"/>
      <c r="E28" s="657"/>
      <c r="F28" s="657"/>
      <c r="G28" s="657"/>
      <c r="H28" s="657"/>
      <c r="I28" s="657"/>
      <c r="J28" s="657"/>
      <c r="K28" s="657"/>
      <c r="L28" s="657"/>
      <c r="M28" s="657"/>
      <c r="N28" s="657"/>
      <c r="O28" s="657"/>
      <c r="P28" s="657"/>
      <c r="Q28" s="658"/>
      <c r="R28" s="659">
        <v>80251</v>
      </c>
      <c r="S28" s="660"/>
      <c r="T28" s="660"/>
      <c r="U28" s="660"/>
      <c r="V28" s="660"/>
      <c r="W28" s="660"/>
      <c r="X28" s="660"/>
      <c r="Y28" s="661"/>
      <c r="Z28" s="662">
        <v>0.6</v>
      </c>
      <c r="AA28" s="662"/>
      <c r="AB28" s="662"/>
      <c r="AC28" s="662"/>
      <c r="AD28" s="663">
        <v>2358</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1247359</v>
      </c>
      <c r="CS28" s="660"/>
      <c r="CT28" s="660"/>
      <c r="CU28" s="660"/>
      <c r="CV28" s="660"/>
      <c r="CW28" s="660"/>
      <c r="CX28" s="660"/>
      <c r="CY28" s="661"/>
      <c r="CZ28" s="664">
        <v>9.5</v>
      </c>
      <c r="DA28" s="692"/>
      <c r="DB28" s="692"/>
      <c r="DC28" s="694"/>
      <c r="DD28" s="668">
        <v>1246050</v>
      </c>
      <c r="DE28" s="660"/>
      <c r="DF28" s="660"/>
      <c r="DG28" s="660"/>
      <c r="DH28" s="660"/>
      <c r="DI28" s="660"/>
      <c r="DJ28" s="660"/>
      <c r="DK28" s="661"/>
      <c r="DL28" s="668">
        <v>713305</v>
      </c>
      <c r="DM28" s="660"/>
      <c r="DN28" s="660"/>
      <c r="DO28" s="660"/>
      <c r="DP28" s="660"/>
      <c r="DQ28" s="660"/>
      <c r="DR28" s="660"/>
      <c r="DS28" s="660"/>
      <c r="DT28" s="660"/>
      <c r="DU28" s="660"/>
      <c r="DV28" s="661"/>
      <c r="DW28" s="664">
        <v>11.9</v>
      </c>
      <c r="DX28" s="692"/>
      <c r="DY28" s="692"/>
      <c r="DZ28" s="692"/>
      <c r="EA28" s="692"/>
      <c r="EB28" s="692"/>
      <c r="EC28" s="693"/>
    </row>
    <row r="29" spans="2:133" ht="11.25" customHeight="1" x14ac:dyDescent="0.15">
      <c r="B29" s="656" t="s">
        <v>292</v>
      </c>
      <c r="C29" s="657"/>
      <c r="D29" s="657"/>
      <c r="E29" s="657"/>
      <c r="F29" s="657"/>
      <c r="G29" s="657"/>
      <c r="H29" s="657"/>
      <c r="I29" s="657"/>
      <c r="J29" s="657"/>
      <c r="K29" s="657"/>
      <c r="L29" s="657"/>
      <c r="M29" s="657"/>
      <c r="N29" s="657"/>
      <c r="O29" s="657"/>
      <c r="P29" s="657"/>
      <c r="Q29" s="658"/>
      <c r="R29" s="659">
        <v>11147</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1247359</v>
      </c>
      <c r="CS29" s="680"/>
      <c r="CT29" s="680"/>
      <c r="CU29" s="680"/>
      <c r="CV29" s="680"/>
      <c r="CW29" s="680"/>
      <c r="CX29" s="680"/>
      <c r="CY29" s="681"/>
      <c r="CZ29" s="664">
        <v>9.5</v>
      </c>
      <c r="DA29" s="692"/>
      <c r="DB29" s="692"/>
      <c r="DC29" s="694"/>
      <c r="DD29" s="668">
        <v>1246050</v>
      </c>
      <c r="DE29" s="680"/>
      <c r="DF29" s="680"/>
      <c r="DG29" s="680"/>
      <c r="DH29" s="680"/>
      <c r="DI29" s="680"/>
      <c r="DJ29" s="680"/>
      <c r="DK29" s="681"/>
      <c r="DL29" s="668">
        <v>713305</v>
      </c>
      <c r="DM29" s="680"/>
      <c r="DN29" s="680"/>
      <c r="DO29" s="680"/>
      <c r="DP29" s="680"/>
      <c r="DQ29" s="680"/>
      <c r="DR29" s="680"/>
      <c r="DS29" s="680"/>
      <c r="DT29" s="680"/>
      <c r="DU29" s="680"/>
      <c r="DV29" s="681"/>
      <c r="DW29" s="664">
        <v>11.9</v>
      </c>
      <c r="DX29" s="692"/>
      <c r="DY29" s="692"/>
      <c r="DZ29" s="692"/>
      <c r="EA29" s="692"/>
      <c r="EB29" s="692"/>
      <c r="EC29" s="693"/>
    </row>
    <row r="30" spans="2:133" ht="11.25" customHeight="1" x14ac:dyDescent="0.15">
      <c r="B30" s="656" t="s">
        <v>294</v>
      </c>
      <c r="C30" s="657"/>
      <c r="D30" s="657"/>
      <c r="E30" s="657"/>
      <c r="F30" s="657"/>
      <c r="G30" s="657"/>
      <c r="H30" s="657"/>
      <c r="I30" s="657"/>
      <c r="J30" s="657"/>
      <c r="K30" s="657"/>
      <c r="L30" s="657"/>
      <c r="M30" s="657"/>
      <c r="N30" s="657"/>
      <c r="O30" s="657"/>
      <c r="P30" s="657"/>
      <c r="Q30" s="658"/>
      <c r="R30" s="659">
        <v>1591179</v>
      </c>
      <c r="S30" s="660"/>
      <c r="T30" s="660"/>
      <c r="U30" s="660"/>
      <c r="V30" s="660"/>
      <c r="W30" s="660"/>
      <c r="X30" s="660"/>
      <c r="Y30" s="661"/>
      <c r="Z30" s="662">
        <v>11.3</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1224170</v>
      </c>
      <c r="CS30" s="660"/>
      <c r="CT30" s="660"/>
      <c r="CU30" s="660"/>
      <c r="CV30" s="660"/>
      <c r="CW30" s="660"/>
      <c r="CX30" s="660"/>
      <c r="CY30" s="661"/>
      <c r="CZ30" s="664">
        <v>9.4</v>
      </c>
      <c r="DA30" s="692"/>
      <c r="DB30" s="692"/>
      <c r="DC30" s="694"/>
      <c r="DD30" s="668">
        <v>1222861</v>
      </c>
      <c r="DE30" s="660"/>
      <c r="DF30" s="660"/>
      <c r="DG30" s="660"/>
      <c r="DH30" s="660"/>
      <c r="DI30" s="660"/>
      <c r="DJ30" s="660"/>
      <c r="DK30" s="661"/>
      <c r="DL30" s="668">
        <v>690116</v>
      </c>
      <c r="DM30" s="660"/>
      <c r="DN30" s="660"/>
      <c r="DO30" s="660"/>
      <c r="DP30" s="660"/>
      <c r="DQ30" s="660"/>
      <c r="DR30" s="660"/>
      <c r="DS30" s="660"/>
      <c r="DT30" s="660"/>
      <c r="DU30" s="660"/>
      <c r="DV30" s="661"/>
      <c r="DW30" s="664">
        <v>11.5</v>
      </c>
      <c r="DX30" s="692"/>
      <c r="DY30" s="692"/>
      <c r="DZ30" s="692"/>
      <c r="EA30" s="692"/>
      <c r="EB30" s="692"/>
      <c r="EC30" s="693"/>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98.9</v>
      </c>
      <c r="BH31" s="703"/>
      <c r="BI31" s="703"/>
      <c r="BJ31" s="703"/>
      <c r="BK31" s="703"/>
      <c r="BL31" s="703"/>
      <c r="BM31" s="654">
        <v>96.5</v>
      </c>
      <c r="BN31" s="703"/>
      <c r="BO31" s="703"/>
      <c r="BP31" s="703"/>
      <c r="BQ31" s="704"/>
      <c r="BR31" s="706">
        <v>98.8</v>
      </c>
      <c r="BS31" s="703"/>
      <c r="BT31" s="703"/>
      <c r="BU31" s="703"/>
      <c r="BV31" s="703"/>
      <c r="BW31" s="703"/>
      <c r="BX31" s="654">
        <v>96.2</v>
      </c>
      <c r="BY31" s="703"/>
      <c r="BZ31" s="703"/>
      <c r="CA31" s="703"/>
      <c r="CB31" s="704"/>
      <c r="CD31" s="699"/>
      <c r="CE31" s="700"/>
      <c r="CF31" s="656" t="s">
        <v>301</v>
      </c>
      <c r="CG31" s="657"/>
      <c r="CH31" s="657"/>
      <c r="CI31" s="657"/>
      <c r="CJ31" s="657"/>
      <c r="CK31" s="657"/>
      <c r="CL31" s="657"/>
      <c r="CM31" s="657"/>
      <c r="CN31" s="657"/>
      <c r="CO31" s="657"/>
      <c r="CP31" s="657"/>
      <c r="CQ31" s="658"/>
      <c r="CR31" s="659">
        <v>23189</v>
      </c>
      <c r="CS31" s="680"/>
      <c r="CT31" s="680"/>
      <c r="CU31" s="680"/>
      <c r="CV31" s="680"/>
      <c r="CW31" s="680"/>
      <c r="CX31" s="680"/>
      <c r="CY31" s="681"/>
      <c r="CZ31" s="664">
        <v>0.2</v>
      </c>
      <c r="DA31" s="692"/>
      <c r="DB31" s="692"/>
      <c r="DC31" s="694"/>
      <c r="DD31" s="668">
        <v>23189</v>
      </c>
      <c r="DE31" s="680"/>
      <c r="DF31" s="680"/>
      <c r="DG31" s="680"/>
      <c r="DH31" s="680"/>
      <c r="DI31" s="680"/>
      <c r="DJ31" s="680"/>
      <c r="DK31" s="681"/>
      <c r="DL31" s="668">
        <v>23189</v>
      </c>
      <c r="DM31" s="680"/>
      <c r="DN31" s="680"/>
      <c r="DO31" s="680"/>
      <c r="DP31" s="680"/>
      <c r="DQ31" s="680"/>
      <c r="DR31" s="680"/>
      <c r="DS31" s="680"/>
      <c r="DT31" s="680"/>
      <c r="DU31" s="680"/>
      <c r="DV31" s="681"/>
      <c r="DW31" s="664">
        <v>0.4</v>
      </c>
      <c r="DX31" s="692"/>
      <c r="DY31" s="692"/>
      <c r="DZ31" s="692"/>
      <c r="EA31" s="692"/>
      <c r="EB31" s="692"/>
      <c r="EC31" s="693"/>
    </row>
    <row r="32" spans="2:133" ht="11.25" customHeight="1" x14ac:dyDescent="0.15">
      <c r="B32" s="656" t="s">
        <v>302</v>
      </c>
      <c r="C32" s="657"/>
      <c r="D32" s="657"/>
      <c r="E32" s="657"/>
      <c r="F32" s="657"/>
      <c r="G32" s="657"/>
      <c r="H32" s="657"/>
      <c r="I32" s="657"/>
      <c r="J32" s="657"/>
      <c r="K32" s="657"/>
      <c r="L32" s="657"/>
      <c r="M32" s="657"/>
      <c r="N32" s="657"/>
      <c r="O32" s="657"/>
      <c r="P32" s="657"/>
      <c r="Q32" s="658"/>
      <c r="R32" s="659">
        <v>470585</v>
      </c>
      <c r="S32" s="660"/>
      <c r="T32" s="660"/>
      <c r="U32" s="660"/>
      <c r="V32" s="660"/>
      <c r="W32" s="660"/>
      <c r="X32" s="660"/>
      <c r="Y32" s="661"/>
      <c r="Z32" s="662">
        <v>3.4</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99.5</v>
      </c>
      <c r="BH32" s="680"/>
      <c r="BI32" s="680"/>
      <c r="BJ32" s="680"/>
      <c r="BK32" s="680"/>
      <c r="BL32" s="680"/>
      <c r="BM32" s="665">
        <v>98.5</v>
      </c>
      <c r="BN32" s="680"/>
      <c r="BO32" s="680"/>
      <c r="BP32" s="680"/>
      <c r="BQ32" s="705"/>
      <c r="BR32" s="716">
        <v>99.5</v>
      </c>
      <c r="BS32" s="680"/>
      <c r="BT32" s="680"/>
      <c r="BU32" s="680"/>
      <c r="BV32" s="680"/>
      <c r="BW32" s="680"/>
      <c r="BX32" s="665">
        <v>98.3</v>
      </c>
      <c r="BY32" s="680"/>
      <c r="BZ32" s="680"/>
      <c r="CA32" s="680"/>
      <c r="CB32" s="705"/>
      <c r="CD32" s="701"/>
      <c r="CE32" s="702"/>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2"/>
      <c r="DB32" s="692"/>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2"/>
      <c r="DY32" s="692"/>
      <c r="DZ32" s="692"/>
      <c r="EA32" s="692"/>
      <c r="EB32" s="692"/>
      <c r="EC32" s="693"/>
    </row>
    <row r="33" spans="2:133" ht="11.25" customHeight="1" x14ac:dyDescent="0.15">
      <c r="B33" s="656" t="s">
        <v>306</v>
      </c>
      <c r="C33" s="657"/>
      <c r="D33" s="657"/>
      <c r="E33" s="657"/>
      <c r="F33" s="657"/>
      <c r="G33" s="657"/>
      <c r="H33" s="657"/>
      <c r="I33" s="657"/>
      <c r="J33" s="657"/>
      <c r="K33" s="657"/>
      <c r="L33" s="657"/>
      <c r="M33" s="657"/>
      <c r="N33" s="657"/>
      <c r="O33" s="657"/>
      <c r="P33" s="657"/>
      <c r="Q33" s="658"/>
      <c r="R33" s="659">
        <v>70896</v>
      </c>
      <c r="S33" s="660"/>
      <c r="T33" s="660"/>
      <c r="U33" s="660"/>
      <c r="V33" s="660"/>
      <c r="W33" s="660"/>
      <c r="X33" s="660"/>
      <c r="Y33" s="661"/>
      <c r="Z33" s="662">
        <v>0.5</v>
      </c>
      <c r="AA33" s="662"/>
      <c r="AB33" s="662"/>
      <c r="AC33" s="662"/>
      <c r="AD33" s="663">
        <v>4496</v>
      </c>
      <c r="AE33" s="663"/>
      <c r="AF33" s="663"/>
      <c r="AG33" s="663"/>
      <c r="AH33" s="663"/>
      <c r="AI33" s="663"/>
      <c r="AJ33" s="663"/>
      <c r="AK33" s="663"/>
      <c r="AL33" s="664">
        <v>0.1</v>
      </c>
      <c r="AM33" s="665"/>
      <c r="AN33" s="665"/>
      <c r="AO33" s="666"/>
      <c r="AP33" s="711"/>
      <c r="AQ33" s="712"/>
      <c r="AR33" s="712"/>
      <c r="AS33" s="712"/>
      <c r="AT33" s="715"/>
      <c r="AU33" s="219"/>
      <c r="AV33" s="219"/>
      <c r="AW33" s="219"/>
      <c r="AX33" s="682" t="s">
        <v>307</v>
      </c>
      <c r="AY33" s="683"/>
      <c r="AZ33" s="683"/>
      <c r="BA33" s="683"/>
      <c r="BB33" s="683"/>
      <c r="BC33" s="683"/>
      <c r="BD33" s="683"/>
      <c r="BE33" s="683"/>
      <c r="BF33" s="684"/>
      <c r="BG33" s="717">
        <v>98.5</v>
      </c>
      <c r="BH33" s="718"/>
      <c r="BI33" s="718"/>
      <c r="BJ33" s="718"/>
      <c r="BK33" s="718"/>
      <c r="BL33" s="718"/>
      <c r="BM33" s="719">
        <v>95.2</v>
      </c>
      <c r="BN33" s="718"/>
      <c r="BO33" s="718"/>
      <c r="BP33" s="718"/>
      <c r="BQ33" s="720"/>
      <c r="BR33" s="717">
        <v>98.2</v>
      </c>
      <c r="BS33" s="718"/>
      <c r="BT33" s="718"/>
      <c r="BU33" s="718"/>
      <c r="BV33" s="718"/>
      <c r="BW33" s="718"/>
      <c r="BX33" s="719">
        <v>94.7</v>
      </c>
      <c r="BY33" s="718"/>
      <c r="BZ33" s="718"/>
      <c r="CA33" s="718"/>
      <c r="CB33" s="720"/>
      <c r="CD33" s="656" t="s">
        <v>308</v>
      </c>
      <c r="CE33" s="657"/>
      <c r="CF33" s="657"/>
      <c r="CG33" s="657"/>
      <c r="CH33" s="657"/>
      <c r="CI33" s="657"/>
      <c r="CJ33" s="657"/>
      <c r="CK33" s="657"/>
      <c r="CL33" s="657"/>
      <c r="CM33" s="657"/>
      <c r="CN33" s="657"/>
      <c r="CO33" s="657"/>
      <c r="CP33" s="657"/>
      <c r="CQ33" s="658"/>
      <c r="CR33" s="659">
        <v>4657974</v>
      </c>
      <c r="CS33" s="680"/>
      <c r="CT33" s="680"/>
      <c r="CU33" s="680"/>
      <c r="CV33" s="680"/>
      <c r="CW33" s="680"/>
      <c r="CX33" s="680"/>
      <c r="CY33" s="681"/>
      <c r="CZ33" s="664">
        <v>35.6</v>
      </c>
      <c r="DA33" s="692"/>
      <c r="DB33" s="692"/>
      <c r="DC33" s="694"/>
      <c r="DD33" s="668">
        <v>3820572</v>
      </c>
      <c r="DE33" s="680"/>
      <c r="DF33" s="680"/>
      <c r="DG33" s="680"/>
      <c r="DH33" s="680"/>
      <c r="DI33" s="680"/>
      <c r="DJ33" s="680"/>
      <c r="DK33" s="681"/>
      <c r="DL33" s="668">
        <v>2513204</v>
      </c>
      <c r="DM33" s="680"/>
      <c r="DN33" s="680"/>
      <c r="DO33" s="680"/>
      <c r="DP33" s="680"/>
      <c r="DQ33" s="680"/>
      <c r="DR33" s="680"/>
      <c r="DS33" s="680"/>
      <c r="DT33" s="680"/>
      <c r="DU33" s="680"/>
      <c r="DV33" s="681"/>
      <c r="DW33" s="664">
        <v>42</v>
      </c>
      <c r="DX33" s="692"/>
      <c r="DY33" s="692"/>
      <c r="DZ33" s="692"/>
      <c r="EA33" s="692"/>
      <c r="EB33" s="692"/>
      <c r="EC33" s="693"/>
    </row>
    <row r="34" spans="2:133" ht="11.25" customHeight="1" x14ac:dyDescent="0.15">
      <c r="B34" s="656" t="s">
        <v>309</v>
      </c>
      <c r="C34" s="657"/>
      <c r="D34" s="657"/>
      <c r="E34" s="657"/>
      <c r="F34" s="657"/>
      <c r="G34" s="657"/>
      <c r="H34" s="657"/>
      <c r="I34" s="657"/>
      <c r="J34" s="657"/>
      <c r="K34" s="657"/>
      <c r="L34" s="657"/>
      <c r="M34" s="657"/>
      <c r="N34" s="657"/>
      <c r="O34" s="657"/>
      <c r="P34" s="657"/>
      <c r="Q34" s="658"/>
      <c r="R34" s="659">
        <v>63404</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1343409</v>
      </c>
      <c r="CS34" s="660"/>
      <c r="CT34" s="660"/>
      <c r="CU34" s="660"/>
      <c r="CV34" s="660"/>
      <c r="CW34" s="660"/>
      <c r="CX34" s="660"/>
      <c r="CY34" s="661"/>
      <c r="CZ34" s="664">
        <v>10.3</v>
      </c>
      <c r="DA34" s="692"/>
      <c r="DB34" s="692"/>
      <c r="DC34" s="694"/>
      <c r="DD34" s="668">
        <v>849087</v>
      </c>
      <c r="DE34" s="660"/>
      <c r="DF34" s="660"/>
      <c r="DG34" s="660"/>
      <c r="DH34" s="660"/>
      <c r="DI34" s="660"/>
      <c r="DJ34" s="660"/>
      <c r="DK34" s="661"/>
      <c r="DL34" s="668">
        <v>675830</v>
      </c>
      <c r="DM34" s="660"/>
      <c r="DN34" s="660"/>
      <c r="DO34" s="660"/>
      <c r="DP34" s="660"/>
      <c r="DQ34" s="660"/>
      <c r="DR34" s="660"/>
      <c r="DS34" s="660"/>
      <c r="DT34" s="660"/>
      <c r="DU34" s="660"/>
      <c r="DV34" s="661"/>
      <c r="DW34" s="664">
        <v>11.3</v>
      </c>
      <c r="DX34" s="692"/>
      <c r="DY34" s="692"/>
      <c r="DZ34" s="692"/>
      <c r="EA34" s="692"/>
      <c r="EB34" s="692"/>
      <c r="EC34" s="693"/>
    </row>
    <row r="35" spans="2:133" ht="11.25" customHeight="1" x14ac:dyDescent="0.15">
      <c r="B35" s="656" t="s">
        <v>311</v>
      </c>
      <c r="C35" s="657"/>
      <c r="D35" s="657"/>
      <c r="E35" s="657"/>
      <c r="F35" s="657"/>
      <c r="G35" s="657"/>
      <c r="H35" s="657"/>
      <c r="I35" s="657"/>
      <c r="J35" s="657"/>
      <c r="K35" s="657"/>
      <c r="L35" s="657"/>
      <c r="M35" s="657"/>
      <c r="N35" s="657"/>
      <c r="O35" s="657"/>
      <c r="P35" s="657"/>
      <c r="Q35" s="658"/>
      <c r="R35" s="659">
        <v>1415763</v>
      </c>
      <c r="S35" s="660"/>
      <c r="T35" s="660"/>
      <c r="U35" s="660"/>
      <c r="V35" s="660"/>
      <c r="W35" s="660"/>
      <c r="X35" s="660"/>
      <c r="Y35" s="661"/>
      <c r="Z35" s="662">
        <v>10.1</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115136</v>
      </c>
      <c r="CS35" s="680"/>
      <c r="CT35" s="680"/>
      <c r="CU35" s="680"/>
      <c r="CV35" s="680"/>
      <c r="CW35" s="680"/>
      <c r="CX35" s="680"/>
      <c r="CY35" s="681"/>
      <c r="CZ35" s="664">
        <v>0.9</v>
      </c>
      <c r="DA35" s="692"/>
      <c r="DB35" s="692"/>
      <c r="DC35" s="694"/>
      <c r="DD35" s="668">
        <v>79508</v>
      </c>
      <c r="DE35" s="680"/>
      <c r="DF35" s="680"/>
      <c r="DG35" s="680"/>
      <c r="DH35" s="680"/>
      <c r="DI35" s="680"/>
      <c r="DJ35" s="680"/>
      <c r="DK35" s="681"/>
      <c r="DL35" s="668">
        <v>40631</v>
      </c>
      <c r="DM35" s="680"/>
      <c r="DN35" s="680"/>
      <c r="DO35" s="680"/>
      <c r="DP35" s="680"/>
      <c r="DQ35" s="680"/>
      <c r="DR35" s="680"/>
      <c r="DS35" s="680"/>
      <c r="DT35" s="680"/>
      <c r="DU35" s="680"/>
      <c r="DV35" s="681"/>
      <c r="DW35" s="664">
        <v>0.7</v>
      </c>
      <c r="DX35" s="692"/>
      <c r="DY35" s="692"/>
      <c r="DZ35" s="692"/>
      <c r="EA35" s="692"/>
      <c r="EB35" s="692"/>
      <c r="EC35" s="693"/>
    </row>
    <row r="36" spans="2:133" ht="11.25" customHeight="1" x14ac:dyDescent="0.15">
      <c r="B36" s="656" t="s">
        <v>315</v>
      </c>
      <c r="C36" s="657"/>
      <c r="D36" s="657"/>
      <c r="E36" s="657"/>
      <c r="F36" s="657"/>
      <c r="G36" s="657"/>
      <c r="H36" s="657"/>
      <c r="I36" s="657"/>
      <c r="J36" s="657"/>
      <c r="K36" s="657"/>
      <c r="L36" s="657"/>
      <c r="M36" s="657"/>
      <c r="N36" s="657"/>
      <c r="O36" s="657"/>
      <c r="P36" s="657"/>
      <c r="Q36" s="658"/>
      <c r="R36" s="659">
        <v>1024537</v>
      </c>
      <c r="S36" s="660"/>
      <c r="T36" s="660"/>
      <c r="U36" s="660"/>
      <c r="V36" s="660"/>
      <c r="W36" s="660"/>
      <c r="X36" s="660"/>
      <c r="Y36" s="661"/>
      <c r="Z36" s="662">
        <v>7.3</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1371056</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30865</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1210314</v>
      </c>
      <c r="CS36" s="660"/>
      <c r="CT36" s="660"/>
      <c r="CU36" s="660"/>
      <c r="CV36" s="660"/>
      <c r="CW36" s="660"/>
      <c r="CX36" s="660"/>
      <c r="CY36" s="661"/>
      <c r="CZ36" s="664">
        <v>9.1999999999999993</v>
      </c>
      <c r="DA36" s="692"/>
      <c r="DB36" s="692"/>
      <c r="DC36" s="694"/>
      <c r="DD36" s="668">
        <v>1026317</v>
      </c>
      <c r="DE36" s="660"/>
      <c r="DF36" s="660"/>
      <c r="DG36" s="660"/>
      <c r="DH36" s="660"/>
      <c r="DI36" s="660"/>
      <c r="DJ36" s="660"/>
      <c r="DK36" s="661"/>
      <c r="DL36" s="668">
        <v>934838</v>
      </c>
      <c r="DM36" s="660"/>
      <c r="DN36" s="660"/>
      <c r="DO36" s="660"/>
      <c r="DP36" s="660"/>
      <c r="DQ36" s="660"/>
      <c r="DR36" s="660"/>
      <c r="DS36" s="660"/>
      <c r="DT36" s="660"/>
      <c r="DU36" s="660"/>
      <c r="DV36" s="661"/>
      <c r="DW36" s="664">
        <v>15.6</v>
      </c>
      <c r="DX36" s="692"/>
      <c r="DY36" s="692"/>
      <c r="DZ36" s="692"/>
      <c r="EA36" s="692"/>
      <c r="EB36" s="692"/>
      <c r="EC36" s="693"/>
    </row>
    <row r="37" spans="2:133" ht="11.25" customHeight="1" x14ac:dyDescent="0.15">
      <c r="B37" s="656" t="s">
        <v>319</v>
      </c>
      <c r="C37" s="657"/>
      <c r="D37" s="657"/>
      <c r="E37" s="657"/>
      <c r="F37" s="657"/>
      <c r="G37" s="657"/>
      <c r="H37" s="657"/>
      <c r="I37" s="657"/>
      <c r="J37" s="657"/>
      <c r="K37" s="657"/>
      <c r="L37" s="657"/>
      <c r="M37" s="657"/>
      <c r="N37" s="657"/>
      <c r="O37" s="657"/>
      <c r="P37" s="657"/>
      <c r="Q37" s="658"/>
      <c r="R37" s="659">
        <v>100284</v>
      </c>
      <c r="S37" s="660"/>
      <c r="T37" s="660"/>
      <c r="U37" s="660"/>
      <c r="V37" s="660"/>
      <c r="W37" s="660"/>
      <c r="X37" s="660"/>
      <c r="Y37" s="661"/>
      <c r="Z37" s="662">
        <v>0.7</v>
      </c>
      <c r="AA37" s="662"/>
      <c r="AB37" s="662"/>
      <c r="AC37" s="662"/>
      <c r="AD37" s="663">
        <v>5061</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340094</v>
      </c>
      <c r="BA37" s="660"/>
      <c r="BB37" s="660"/>
      <c r="BC37" s="660"/>
      <c r="BD37" s="680"/>
      <c r="BE37" s="680"/>
      <c r="BF37" s="705"/>
      <c r="BG37" s="656" t="s">
        <v>321</v>
      </c>
      <c r="BH37" s="657"/>
      <c r="BI37" s="657"/>
      <c r="BJ37" s="657"/>
      <c r="BK37" s="657"/>
      <c r="BL37" s="657"/>
      <c r="BM37" s="657"/>
      <c r="BN37" s="657"/>
      <c r="BO37" s="657"/>
      <c r="BP37" s="657"/>
      <c r="BQ37" s="657"/>
      <c r="BR37" s="657"/>
      <c r="BS37" s="657"/>
      <c r="BT37" s="657"/>
      <c r="BU37" s="658"/>
      <c r="BV37" s="659">
        <v>6912</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622961</v>
      </c>
      <c r="CS37" s="680"/>
      <c r="CT37" s="680"/>
      <c r="CU37" s="680"/>
      <c r="CV37" s="680"/>
      <c r="CW37" s="680"/>
      <c r="CX37" s="680"/>
      <c r="CY37" s="681"/>
      <c r="CZ37" s="664">
        <v>4.8</v>
      </c>
      <c r="DA37" s="692"/>
      <c r="DB37" s="692"/>
      <c r="DC37" s="694"/>
      <c r="DD37" s="668">
        <v>612123</v>
      </c>
      <c r="DE37" s="680"/>
      <c r="DF37" s="680"/>
      <c r="DG37" s="680"/>
      <c r="DH37" s="680"/>
      <c r="DI37" s="680"/>
      <c r="DJ37" s="680"/>
      <c r="DK37" s="681"/>
      <c r="DL37" s="668">
        <v>607672</v>
      </c>
      <c r="DM37" s="680"/>
      <c r="DN37" s="680"/>
      <c r="DO37" s="680"/>
      <c r="DP37" s="680"/>
      <c r="DQ37" s="680"/>
      <c r="DR37" s="680"/>
      <c r="DS37" s="680"/>
      <c r="DT37" s="680"/>
      <c r="DU37" s="680"/>
      <c r="DV37" s="681"/>
      <c r="DW37" s="664">
        <v>10.1</v>
      </c>
      <c r="DX37" s="692"/>
      <c r="DY37" s="692"/>
      <c r="DZ37" s="692"/>
      <c r="EA37" s="692"/>
      <c r="EB37" s="692"/>
      <c r="EC37" s="693"/>
    </row>
    <row r="38" spans="2:133" ht="11.25" customHeight="1" x14ac:dyDescent="0.15">
      <c r="B38" s="656" t="s">
        <v>323</v>
      </c>
      <c r="C38" s="657"/>
      <c r="D38" s="657"/>
      <c r="E38" s="657"/>
      <c r="F38" s="657"/>
      <c r="G38" s="657"/>
      <c r="H38" s="657"/>
      <c r="I38" s="657"/>
      <c r="J38" s="657"/>
      <c r="K38" s="657"/>
      <c r="L38" s="657"/>
      <c r="M38" s="657"/>
      <c r="N38" s="657"/>
      <c r="O38" s="657"/>
      <c r="P38" s="657"/>
      <c r="Q38" s="658"/>
      <c r="R38" s="659">
        <v>2739900</v>
      </c>
      <c r="S38" s="660"/>
      <c r="T38" s="660"/>
      <c r="U38" s="660"/>
      <c r="V38" s="660"/>
      <c r="W38" s="660"/>
      <c r="X38" s="660"/>
      <c r="Y38" s="661"/>
      <c r="Z38" s="662">
        <v>19.5</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222031</v>
      </c>
      <c r="BA38" s="660"/>
      <c r="BB38" s="660"/>
      <c r="BC38" s="660"/>
      <c r="BD38" s="680"/>
      <c r="BE38" s="680"/>
      <c r="BF38" s="705"/>
      <c r="BG38" s="656" t="s">
        <v>325</v>
      </c>
      <c r="BH38" s="657"/>
      <c r="BI38" s="657"/>
      <c r="BJ38" s="657"/>
      <c r="BK38" s="657"/>
      <c r="BL38" s="657"/>
      <c r="BM38" s="657"/>
      <c r="BN38" s="657"/>
      <c r="BO38" s="657"/>
      <c r="BP38" s="657"/>
      <c r="BQ38" s="657"/>
      <c r="BR38" s="657"/>
      <c r="BS38" s="657"/>
      <c r="BT38" s="657"/>
      <c r="BU38" s="658"/>
      <c r="BV38" s="659">
        <v>1708</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1306748</v>
      </c>
      <c r="CS38" s="660"/>
      <c r="CT38" s="660"/>
      <c r="CU38" s="660"/>
      <c r="CV38" s="660"/>
      <c r="CW38" s="660"/>
      <c r="CX38" s="660"/>
      <c r="CY38" s="661"/>
      <c r="CZ38" s="664">
        <v>10</v>
      </c>
      <c r="DA38" s="692"/>
      <c r="DB38" s="692"/>
      <c r="DC38" s="694"/>
      <c r="DD38" s="668">
        <v>1186138</v>
      </c>
      <c r="DE38" s="660"/>
      <c r="DF38" s="660"/>
      <c r="DG38" s="660"/>
      <c r="DH38" s="660"/>
      <c r="DI38" s="660"/>
      <c r="DJ38" s="660"/>
      <c r="DK38" s="661"/>
      <c r="DL38" s="668">
        <v>861905</v>
      </c>
      <c r="DM38" s="660"/>
      <c r="DN38" s="660"/>
      <c r="DO38" s="660"/>
      <c r="DP38" s="660"/>
      <c r="DQ38" s="660"/>
      <c r="DR38" s="660"/>
      <c r="DS38" s="660"/>
      <c r="DT38" s="660"/>
      <c r="DU38" s="660"/>
      <c r="DV38" s="661"/>
      <c r="DW38" s="664">
        <v>14.4</v>
      </c>
      <c r="DX38" s="692"/>
      <c r="DY38" s="692"/>
      <c r="DZ38" s="692"/>
      <c r="EA38" s="692"/>
      <c r="EB38" s="692"/>
      <c r="EC38" s="693"/>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64308</v>
      </c>
      <c r="BA39" s="660"/>
      <c r="BB39" s="660"/>
      <c r="BC39" s="660"/>
      <c r="BD39" s="680"/>
      <c r="BE39" s="680"/>
      <c r="BF39" s="705"/>
      <c r="BG39" s="656" t="s">
        <v>329</v>
      </c>
      <c r="BH39" s="657"/>
      <c r="BI39" s="657"/>
      <c r="BJ39" s="657"/>
      <c r="BK39" s="657"/>
      <c r="BL39" s="657"/>
      <c r="BM39" s="657"/>
      <c r="BN39" s="657"/>
      <c r="BO39" s="657"/>
      <c r="BP39" s="657"/>
      <c r="BQ39" s="657"/>
      <c r="BR39" s="657"/>
      <c r="BS39" s="657"/>
      <c r="BT39" s="657"/>
      <c r="BU39" s="658"/>
      <c r="BV39" s="659">
        <v>2420</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682367</v>
      </c>
      <c r="CS39" s="680"/>
      <c r="CT39" s="680"/>
      <c r="CU39" s="680"/>
      <c r="CV39" s="680"/>
      <c r="CW39" s="680"/>
      <c r="CX39" s="680"/>
      <c r="CY39" s="681"/>
      <c r="CZ39" s="664">
        <v>5.2</v>
      </c>
      <c r="DA39" s="692"/>
      <c r="DB39" s="692"/>
      <c r="DC39" s="694"/>
      <c r="DD39" s="668">
        <v>679522</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331</v>
      </c>
      <c r="C40" s="657"/>
      <c r="D40" s="657"/>
      <c r="E40" s="657"/>
      <c r="F40" s="657"/>
      <c r="G40" s="657"/>
      <c r="H40" s="657"/>
      <c r="I40" s="657"/>
      <c r="J40" s="657"/>
      <c r="K40" s="657"/>
      <c r="L40" s="657"/>
      <c r="M40" s="657"/>
      <c r="N40" s="657"/>
      <c r="O40" s="657"/>
      <c r="P40" s="657"/>
      <c r="Q40" s="658"/>
      <c r="R40" s="659">
        <v>27000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80"/>
      <c r="BE40" s="680"/>
      <c r="BF40" s="705"/>
      <c r="BG40" s="709" t="s">
        <v>333</v>
      </c>
      <c r="BH40" s="710"/>
      <c r="BI40" s="710"/>
      <c r="BJ40" s="710"/>
      <c r="BK40" s="710"/>
      <c r="BL40" s="223"/>
      <c r="BM40" s="657" t="s">
        <v>334</v>
      </c>
      <c r="BN40" s="657"/>
      <c r="BO40" s="657"/>
      <c r="BP40" s="657"/>
      <c r="BQ40" s="657"/>
      <c r="BR40" s="657"/>
      <c r="BS40" s="657"/>
      <c r="BT40" s="657"/>
      <c r="BU40" s="658"/>
      <c r="BV40" s="659">
        <v>104</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92"/>
      <c r="DB40" s="692"/>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x14ac:dyDescent="0.15">
      <c r="B41" s="682" t="s">
        <v>336</v>
      </c>
      <c r="C41" s="683"/>
      <c r="D41" s="683"/>
      <c r="E41" s="683"/>
      <c r="F41" s="683"/>
      <c r="G41" s="683"/>
      <c r="H41" s="683"/>
      <c r="I41" s="683"/>
      <c r="J41" s="683"/>
      <c r="K41" s="683"/>
      <c r="L41" s="683"/>
      <c r="M41" s="683"/>
      <c r="N41" s="683"/>
      <c r="O41" s="683"/>
      <c r="P41" s="683"/>
      <c r="Q41" s="684"/>
      <c r="R41" s="731">
        <v>14041833</v>
      </c>
      <c r="S41" s="732"/>
      <c r="T41" s="732"/>
      <c r="U41" s="732"/>
      <c r="V41" s="732"/>
      <c r="W41" s="732"/>
      <c r="X41" s="732"/>
      <c r="Y41" s="736"/>
      <c r="Z41" s="737">
        <v>100</v>
      </c>
      <c r="AA41" s="737"/>
      <c r="AB41" s="737"/>
      <c r="AC41" s="737"/>
      <c r="AD41" s="738">
        <v>5963143</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140398</v>
      </c>
      <c r="BA41" s="660"/>
      <c r="BB41" s="660"/>
      <c r="BC41" s="660"/>
      <c r="BD41" s="680"/>
      <c r="BE41" s="680"/>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604225</v>
      </c>
      <c r="BA42" s="732"/>
      <c r="BB42" s="732"/>
      <c r="BC42" s="732"/>
      <c r="BD42" s="718"/>
      <c r="BE42" s="718"/>
      <c r="BF42" s="720"/>
      <c r="BG42" s="711"/>
      <c r="BH42" s="712"/>
      <c r="BI42" s="712"/>
      <c r="BJ42" s="712"/>
      <c r="BK42" s="712"/>
      <c r="BL42" s="224"/>
      <c r="BM42" s="683" t="s">
        <v>341</v>
      </c>
      <c r="BN42" s="683"/>
      <c r="BO42" s="683"/>
      <c r="BP42" s="683"/>
      <c r="BQ42" s="683"/>
      <c r="BR42" s="683"/>
      <c r="BS42" s="683"/>
      <c r="BT42" s="683"/>
      <c r="BU42" s="684"/>
      <c r="BV42" s="731">
        <v>404</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4801749</v>
      </c>
      <c r="CS42" s="680"/>
      <c r="CT42" s="680"/>
      <c r="CU42" s="680"/>
      <c r="CV42" s="680"/>
      <c r="CW42" s="680"/>
      <c r="CX42" s="680"/>
      <c r="CY42" s="681"/>
      <c r="CZ42" s="664">
        <v>36.700000000000003</v>
      </c>
      <c r="DA42" s="692"/>
      <c r="DB42" s="692"/>
      <c r="DC42" s="694"/>
      <c r="DD42" s="668">
        <v>678914</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214496</v>
      </c>
      <c r="CS43" s="680"/>
      <c r="CT43" s="680"/>
      <c r="CU43" s="680"/>
      <c r="CV43" s="680"/>
      <c r="CW43" s="680"/>
      <c r="CX43" s="680"/>
      <c r="CY43" s="681"/>
      <c r="CZ43" s="664">
        <v>1.6</v>
      </c>
      <c r="DA43" s="692"/>
      <c r="DB43" s="692"/>
      <c r="DC43" s="694"/>
      <c r="DD43" s="668">
        <v>214496</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4793026</v>
      </c>
      <c r="CS44" s="660"/>
      <c r="CT44" s="660"/>
      <c r="CU44" s="660"/>
      <c r="CV44" s="660"/>
      <c r="CW44" s="660"/>
      <c r="CX44" s="660"/>
      <c r="CY44" s="661"/>
      <c r="CZ44" s="664">
        <v>36.6</v>
      </c>
      <c r="DA44" s="665"/>
      <c r="DB44" s="665"/>
      <c r="DC44" s="671"/>
      <c r="DD44" s="668">
        <v>678914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2855778</v>
      </c>
      <c r="CS45" s="680"/>
      <c r="CT45" s="680"/>
      <c r="CU45" s="680"/>
      <c r="CV45" s="680"/>
      <c r="CW45" s="680"/>
      <c r="CX45" s="680"/>
      <c r="CY45" s="681"/>
      <c r="CZ45" s="664">
        <v>21.8</v>
      </c>
      <c r="DA45" s="692"/>
      <c r="DB45" s="692"/>
      <c r="DC45" s="694"/>
      <c r="DD45" s="668">
        <v>150720</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349</v>
      </c>
      <c r="CG46" s="657"/>
      <c r="CH46" s="657"/>
      <c r="CI46" s="657"/>
      <c r="CJ46" s="657"/>
      <c r="CK46" s="657"/>
      <c r="CL46" s="657"/>
      <c r="CM46" s="657"/>
      <c r="CN46" s="657"/>
      <c r="CO46" s="657"/>
      <c r="CP46" s="657"/>
      <c r="CQ46" s="658"/>
      <c r="CR46" s="659">
        <v>1841767</v>
      </c>
      <c r="CS46" s="660"/>
      <c r="CT46" s="660"/>
      <c r="CU46" s="660"/>
      <c r="CV46" s="660"/>
      <c r="CW46" s="660"/>
      <c r="CX46" s="660"/>
      <c r="CY46" s="661"/>
      <c r="CZ46" s="664">
        <v>14.1</v>
      </c>
      <c r="DA46" s="665"/>
      <c r="DB46" s="665"/>
      <c r="DC46" s="671"/>
      <c r="DD46" s="668">
        <v>522531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350</v>
      </c>
      <c r="CG47" s="657"/>
      <c r="CH47" s="657"/>
      <c r="CI47" s="657"/>
      <c r="CJ47" s="657"/>
      <c r="CK47" s="657"/>
      <c r="CL47" s="657"/>
      <c r="CM47" s="657"/>
      <c r="CN47" s="657"/>
      <c r="CO47" s="657"/>
      <c r="CP47" s="657"/>
      <c r="CQ47" s="658"/>
      <c r="CR47" s="659">
        <v>8723</v>
      </c>
      <c r="CS47" s="680"/>
      <c r="CT47" s="680"/>
      <c r="CU47" s="680"/>
      <c r="CV47" s="680"/>
      <c r="CW47" s="680"/>
      <c r="CX47" s="680"/>
      <c r="CY47" s="681"/>
      <c r="CZ47" s="664">
        <v>0.1</v>
      </c>
      <c r="DA47" s="692"/>
      <c r="DB47" s="692"/>
      <c r="DC47" s="694"/>
      <c r="DD47" s="668" t="s">
        <v>122</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352</v>
      </c>
      <c r="CE49" s="683"/>
      <c r="CF49" s="683"/>
      <c r="CG49" s="683"/>
      <c r="CH49" s="683"/>
      <c r="CI49" s="683"/>
      <c r="CJ49" s="683"/>
      <c r="CK49" s="683"/>
      <c r="CL49" s="683"/>
      <c r="CM49" s="683"/>
      <c r="CN49" s="683"/>
      <c r="CO49" s="683"/>
      <c r="CP49" s="683"/>
      <c r="CQ49" s="684"/>
      <c r="CR49" s="731">
        <v>13088408</v>
      </c>
      <c r="CS49" s="718"/>
      <c r="CT49" s="718"/>
      <c r="CU49" s="718"/>
      <c r="CV49" s="718"/>
      <c r="CW49" s="718"/>
      <c r="CX49" s="718"/>
      <c r="CY49" s="747"/>
      <c r="CZ49" s="739">
        <v>100</v>
      </c>
      <c r="DA49" s="748"/>
      <c r="DB49" s="748"/>
      <c r="DC49" s="749"/>
      <c r="DD49" s="750">
        <v>7381580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EOmdCvgOlL4uCBvttL6wNWER6LmHLrO3v1qa/AC/uJgSKlcvuQtu6+8hU02semEY7lMnNFH+adB50yrwj9zA==" saltValue="vtcS7QJVpaA44MDTSFx3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c r="R7" s="789"/>
      <c r="S7" s="789"/>
      <c r="T7" s="789"/>
      <c r="U7" s="789"/>
      <c r="V7" s="789"/>
      <c r="W7" s="789"/>
      <c r="X7" s="789"/>
      <c r="Y7" s="789"/>
      <c r="Z7" s="789"/>
      <c r="AA7" s="789"/>
      <c r="AB7" s="789"/>
      <c r="AC7" s="789"/>
      <c r="AD7" s="789"/>
      <c r="AE7" s="790"/>
      <c r="AF7" s="791">
        <v>812</v>
      </c>
      <c r="AG7" s="792"/>
      <c r="AH7" s="792"/>
      <c r="AI7" s="792"/>
      <c r="AJ7" s="793"/>
      <c r="AK7" s="794"/>
      <c r="AL7" s="795"/>
      <c r="AM7" s="795"/>
      <c r="AN7" s="795"/>
      <c r="AO7" s="795"/>
      <c r="AP7" s="795"/>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812</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c r="R28" s="859"/>
      <c r="S28" s="859"/>
      <c r="T28" s="859"/>
      <c r="U28" s="859"/>
      <c r="V28" s="859"/>
      <c r="W28" s="859"/>
      <c r="X28" s="859"/>
      <c r="Y28" s="859"/>
      <c r="Z28" s="859"/>
      <c r="AA28" s="859"/>
      <c r="AB28" s="859"/>
      <c r="AC28" s="859"/>
      <c r="AD28" s="859"/>
      <c r="AE28" s="860"/>
      <c r="AF28" s="861">
        <v>31</v>
      </c>
      <c r="AG28" s="859"/>
      <c r="AH28" s="859"/>
      <c r="AI28" s="859"/>
      <c r="AJ28" s="862"/>
      <c r="AK28" s="863"/>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c r="R29" s="820"/>
      <c r="S29" s="820"/>
      <c r="T29" s="820"/>
      <c r="U29" s="820"/>
      <c r="V29" s="820"/>
      <c r="W29" s="820"/>
      <c r="X29" s="820"/>
      <c r="Y29" s="820"/>
      <c r="Z29" s="820"/>
      <c r="AA29" s="820"/>
      <c r="AB29" s="820"/>
      <c r="AC29" s="820"/>
      <c r="AD29" s="820"/>
      <c r="AE29" s="821"/>
      <c r="AF29" s="822">
        <v>204</v>
      </c>
      <c r="AG29" s="823"/>
      <c r="AH29" s="823"/>
      <c r="AI29" s="823"/>
      <c r="AJ29" s="824"/>
      <c r="AK29" s="870"/>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c r="R30" s="820"/>
      <c r="S30" s="820"/>
      <c r="T30" s="820"/>
      <c r="U30" s="820"/>
      <c r="V30" s="820"/>
      <c r="W30" s="820"/>
      <c r="X30" s="820"/>
      <c r="Y30" s="820"/>
      <c r="Z30" s="820"/>
      <c r="AA30" s="820"/>
      <c r="AB30" s="820"/>
      <c r="AC30" s="820"/>
      <c r="AD30" s="820"/>
      <c r="AE30" s="821"/>
      <c r="AF30" s="822">
        <v>1</v>
      </c>
      <c r="AG30" s="823"/>
      <c r="AH30" s="823"/>
      <c r="AI30" s="823"/>
      <c r="AJ30" s="824"/>
      <c r="AK30" s="870"/>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t="s">
        <v>122</v>
      </c>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v>7</v>
      </c>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v>3</v>
      </c>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v>16</v>
      </c>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v>0</v>
      </c>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t="s">
        <v>394</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261</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295</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295</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295</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511226</v>
      </c>
      <c r="AB110" s="936"/>
      <c r="AC110" s="936"/>
      <c r="AD110" s="936"/>
      <c r="AE110" s="937"/>
      <c r="AF110" s="938">
        <v>527092</v>
      </c>
      <c r="AG110" s="936"/>
      <c r="AH110" s="936"/>
      <c r="AI110" s="936"/>
      <c r="AJ110" s="937"/>
      <c r="AK110" s="938">
        <v>714614</v>
      </c>
      <c r="AL110" s="936"/>
      <c r="AM110" s="936"/>
      <c r="AN110" s="936"/>
      <c r="AO110" s="937"/>
      <c r="AP110" s="939">
        <v>14.6</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6068475</v>
      </c>
      <c r="BR110" s="967"/>
      <c r="BS110" s="967"/>
      <c r="BT110" s="967"/>
      <c r="BU110" s="967"/>
      <c r="BV110" s="967">
        <v>6372110</v>
      </c>
      <c r="BW110" s="967"/>
      <c r="BX110" s="967"/>
      <c r="BY110" s="967"/>
      <c r="BZ110" s="967"/>
      <c r="CA110" s="967">
        <v>7887841</v>
      </c>
      <c r="CB110" s="967"/>
      <c r="CC110" s="967"/>
      <c r="CD110" s="967"/>
      <c r="CE110" s="967"/>
      <c r="CF110" s="980">
        <v>161.6</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1334480</v>
      </c>
      <c r="DH110" s="967"/>
      <c r="DI110" s="967"/>
      <c r="DJ110" s="967"/>
      <c r="DK110" s="967"/>
      <c r="DL110" s="967">
        <v>300000</v>
      </c>
      <c r="DM110" s="967"/>
      <c r="DN110" s="967"/>
      <c r="DO110" s="967"/>
      <c r="DP110" s="967"/>
      <c r="DQ110" s="967">
        <v>280000</v>
      </c>
      <c r="DR110" s="967"/>
      <c r="DS110" s="967"/>
      <c r="DT110" s="967"/>
      <c r="DU110" s="967"/>
      <c r="DV110" s="968">
        <v>5.7</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1335414</v>
      </c>
      <c r="BR111" s="962"/>
      <c r="BS111" s="962"/>
      <c r="BT111" s="962"/>
      <c r="BU111" s="962"/>
      <c r="BV111" s="962">
        <v>300822</v>
      </c>
      <c r="BW111" s="962"/>
      <c r="BX111" s="962"/>
      <c r="BY111" s="962"/>
      <c r="BZ111" s="962"/>
      <c r="CA111" s="962">
        <v>280730</v>
      </c>
      <c r="CB111" s="962"/>
      <c r="CC111" s="962"/>
      <c r="CD111" s="962"/>
      <c r="CE111" s="962"/>
      <c r="CF111" s="956">
        <v>5.8</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3679927</v>
      </c>
      <c r="BR112" s="962"/>
      <c r="BS112" s="962"/>
      <c r="BT112" s="962"/>
      <c r="BU112" s="962"/>
      <c r="BV112" s="962">
        <v>3270226</v>
      </c>
      <c r="BW112" s="962"/>
      <c r="BX112" s="962"/>
      <c r="BY112" s="962"/>
      <c r="BZ112" s="962"/>
      <c r="CA112" s="962">
        <v>3225678</v>
      </c>
      <c r="CB112" s="962"/>
      <c r="CC112" s="962"/>
      <c r="CD112" s="962"/>
      <c r="CE112" s="962"/>
      <c r="CF112" s="956">
        <v>66.099999999999994</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415207</v>
      </c>
      <c r="AB113" s="974"/>
      <c r="AC113" s="974"/>
      <c r="AD113" s="974"/>
      <c r="AE113" s="975"/>
      <c r="AF113" s="976">
        <v>414737</v>
      </c>
      <c r="AG113" s="974"/>
      <c r="AH113" s="974"/>
      <c r="AI113" s="974"/>
      <c r="AJ113" s="975"/>
      <c r="AK113" s="976">
        <v>383050</v>
      </c>
      <c r="AL113" s="974"/>
      <c r="AM113" s="974"/>
      <c r="AN113" s="974"/>
      <c r="AO113" s="975"/>
      <c r="AP113" s="977">
        <v>7.8</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298977</v>
      </c>
      <c r="BR113" s="962"/>
      <c r="BS113" s="962"/>
      <c r="BT113" s="962"/>
      <c r="BU113" s="962"/>
      <c r="BV113" s="962">
        <v>324957</v>
      </c>
      <c r="BW113" s="962"/>
      <c r="BX113" s="962"/>
      <c r="BY113" s="962"/>
      <c r="BZ113" s="962"/>
      <c r="CA113" s="962">
        <v>296876</v>
      </c>
      <c r="CB113" s="962"/>
      <c r="CC113" s="962"/>
      <c r="CD113" s="962"/>
      <c r="CE113" s="962"/>
      <c r="CF113" s="956">
        <v>6.1</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33256</v>
      </c>
      <c r="AB114" s="995"/>
      <c r="AC114" s="995"/>
      <c r="AD114" s="995"/>
      <c r="AE114" s="996"/>
      <c r="AF114" s="997">
        <v>33636</v>
      </c>
      <c r="AG114" s="995"/>
      <c r="AH114" s="995"/>
      <c r="AI114" s="995"/>
      <c r="AJ114" s="996"/>
      <c r="AK114" s="997">
        <v>30351</v>
      </c>
      <c r="AL114" s="995"/>
      <c r="AM114" s="995"/>
      <c r="AN114" s="995"/>
      <c r="AO114" s="996"/>
      <c r="AP114" s="998">
        <v>0.6</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2525898</v>
      </c>
      <c r="BR114" s="962"/>
      <c r="BS114" s="962"/>
      <c r="BT114" s="962"/>
      <c r="BU114" s="962"/>
      <c r="BV114" s="962">
        <v>2462149</v>
      </c>
      <c r="BW114" s="962"/>
      <c r="BX114" s="962"/>
      <c r="BY114" s="962"/>
      <c r="BZ114" s="962"/>
      <c r="CA114" s="962">
        <v>2380992</v>
      </c>
      <c r="CB114" s="962"/>
      <c r="CC114" s="962"/>
      <c r="CD114" s="962"/>
      <c r="CE114" s="962"/>
      <c r="CF114" s="956">
        <v>48.8</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959689</v>
      </c>
      <c r="AB117" s="1015"/>
      <c r="AC117" s="1015"/>
      <c r="AD117" s="1015"/>
      <c r="AE117" s="1016"/>
      <c r="AF117" s="1017">
        <v>975465</v>
      </c>
      <c r="AG117" s="1015"/>
      <c r="AH117" s="1015"/>
      <c r="AI117" s="1015"/>
      <c r="AJ117" s="1016"/>
      <c r="AK117" s="1017">
        <v>1128015</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v>934</v>
      </c>
      <c r="DH117" s="995"/>
      <c r="DI117" s="995"/>
      <c r="DJ117" s="995"/>
      <c r="DK117" s="996"/>
      <c r="DL117" s="997">
        <v>822</v>
      </c>
      <c r="DM117" s="995"/>
      <c r="DN117" s="995"/>
      <c r="DO117" s="995"/>
      <c r="DP117" s="996"/>
      <c r="DQ117" s="997">
        <v>730</v>
      </c>
      <c r="DR117" s="995"/>
      <c r="DS117" s="995"/>
      <c r="DT117" s="995"/>
      <c r="DU117" s="996"/>
      <c r="DV117" s="998">
        <v>0</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295</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444</v>
      </c>
      <c r="BP119" s="1041"/>
      <c r="BQ119" s="1035">
        <v>13908691</v>
      </c>
      <c r="BR119" s="1036"/>
      <c r="BS119" s="1036"/>
      <c r="BT119" s="1036"/>
      <c r="BU119" s="1036"/>
      <c r="BV119" s="1036">
        <v>12730264</v>
      </c>
      <c r="BW119" s="1036"/>
      <c r="BX119" s="1036"/>
      <c r="BY119" s="1036"/>
      <c r="BZ119" s="1036"/>
      <c r="CA119" s="1036">
        <v>14072117</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6920908</v>
      </c>
      <c r="BR120" s="967"/>
      <c r="BS120" s="967"/>
      <c r="BT120" s="967"/>
      <c r="BU120" s="967"/>
      <c r="BV120" s="967">
        <v>7016921</v>
      </c>
      <c r="BW120" s="967"/>
      <c r="BX120" s="967"/>
      <c r="BY120" s="967"/>
      <c r="BZ120" s="967"/>
      <c r="CA120" s="967">
        <v>6363791</v>
      </c>
      <c r="CB120" s="967"/>
      <c r="CC120" s="967"/>
      <c r="CD120" s="967"/>
      <c r="CE120" s="967"/>
      <c r="CF120" s="980">
        <v>130.30000000000001</v>
      </c>
      <c r="CG120" s="981"/>
      <c r="CH120" s="981"/>
      <c r="CI120" s="981"/>
      <c r="CJ120" s="981"/>
      <c r="CK120" s="1042" t="s">
        <v>448</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2029215</v>
      </c>
      <c r="DH120" s="967"/>
      <c r="DI120" s="967"/>
      <c r="DJ120" s="967"/>
      <c r="DK120" s="967"/>
      <c r="DL120" s="967">
        <v>1917540</v>
      </c>
      <c r="DM120" s="967"/>
      <c r="DN120" s="967"/>
      <c r="DO120" s="967"/>
      <c r="DP120" s="967"/>
      <c r="DQ120" s="967">
        <v>1883621</v>
      </c>
      <c r="DR120" s="967"/>
      <c r="DS120" s="967"/>
      <c r="DT120" s="967"/>
      <c r="DU120" s="967"/>
      <c r="DV120" s="968">
        <v>38.6</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80203</v>
      </c>
      <c r="BR121" s="962"/>
      <c r="BS121" s="962"/>
      <c r="BT121" s="962"/>
      <c r="BU121" s="962"/>
      <c r="BV121" s="962">
        <v>46365</v>
      </c>
      <c r="BW121" s="962"/>
      <c r="BX121" s="962"/>
      <c r="BY121" s="962"/>
      <c r="BZ121" s="962"/>
      <c r="CA121" s="962">
        <v>4713</v>
      </c>
      <c r="CB121" s="962"/>
      <c r="CC121" s="962"/>
      <c r="CD121" s="962"/>
      <c r="CE121" s="962"/>
      <c r="CF121" s="956">
        <v>0.1</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1579653</v>
      </c>
      <c r="DH121" s="962"/>
      <c r="DI121" s="962"/>
      <c r="DJ121" s="962"/>
      <c r="DK121" s="962"/>
      <c r="DL121" s="962">
        <v>1290176</v>
      </c>
      <c r="DM121" s="962"/>
      <c r="DN121" s="962"/>
      <c r="DO121" s="962"/>
      <c r="DP121" s="962"/>
      <c r="DQ121" s="962">
        <v>1289047</v>
      </c>
      <c r="DR121" s="962"/>
      <c r="DS121" s="962"/>
      <c r="DT121" s="962"/>
      <c r="DU121" s="962"/>
      <c r="DV121" s="963">
        <v>26.4</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9450088</v>
      </c>
      <c r="BR122" s="1036"/>
      <c r="BS122" s="1036"/>
      <c r="BT122" s="1036"/>
      <c r="BU122" s="1036"/>
      <c r="BV122" s="1036">
        <v>9290258</v>
      </c>
      <c r="BW122" s="1036"/>
      <c r="BX122" s="1036"/>
      <c r="BY122" s="1036"/>
      <c r="BZ122" s="1036"/>
      <c r="CA122" s="1036">
        <v>11111943</v>
      </c>
      <c r="CB122" s="1036"/>
      <c r="CC122" s="1036"/>
      <c r="CD122" s="1036"/>
      <c r="CE122" s="1036"/>
      <c r="CF122" s="1053">
        <v>227.6</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v>71059</v>
      </c>
      <c r="DH122" s="962"/>
      <c r="DI122" s="962"/>
      <c r="DJ122" s="962"/>
      <c r="DK122" s="962"/>
      <c r="DL122" s="962">
        <v>62510</v>
      </c>
      <c r="DM122" s="962"/>
      <c r="DN122" s="962"/>
      <c r="DO122" s="962"/>
      <c r="DP122" s="962"/>
      <c r="DQ122" s="962">
        <v>53010</v>
      </c>
      <c r="DR122" s="962"/>
      <c r="DS122" s="962"/>
      <c r="DT122" s="962"/>
      <c r="DU122" s="962"/>
      <c r="DV122" s="963">
        <v>1.1000000000000001</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452</v>
      </c>
      <c r="BP123" s="1041"/>
      <c r="BQ123" s="1099">
        <v>16451199</v>
      </c>
      <c r="BR123" s="1100"/>
      <c r="BS123" s="1100"/>
      <c r="BT123" s="1100"/>
      <c r="BU123" s="1100"/>
      <c r="BV123" s="1100">
        <v>16353544</v>
      </c>
      <c r="BW123" s="1100"/>
      <c r="BX123" s="1100"/>
      <c r="BY123" s="1100"/>
      <c r="BZ123" s="1100"/>
      <c r="CA123" s="1100">
        <v>17480447</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t="s">
        <v>122</v>
      </c>
      <c r="AB128" s="1082"/>
      <c r="AC128" s="1082"/>
      <c r="AD128" s="1082"/>
      <c r="AE128" s="1083"/>
      <c r="AF128" s="1084" t="s">
        <v>122</v>
      </c>
      <c r="AG128" s="1082"/>
      <c r="AH128" s="1082"/>
      <c r="AI128" s="1082"/>
      <c r="AJ128" s="1083"/>
      <c r="AK128" s="1084">
        <v>1309</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14.46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6133786</v>
      </c>
      <c r="AB129" s="995"/>
      <c r="AC129" s="995"/>
      <c r="AD129" s="995"/>
      <c r="AE129" s="996"/>
      <c r="AF129" s="997">
        <v>5931146</v>
      </c>
      <c r="AG129" s="995"/>
      <c r="AH129" s="995"/>
      <c r="AI129" s="995"/>
      <c r="AJ129" s="996"/>
      <c r="AK129" s="997">
        <v>5956722</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19.46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1040929</v>
      </c>
      <c r="AB130" s="995"/>
      <c r="AC130" s="995"/>
      <c r="AD130" s="995"/>
      <c r="AE130" s="996"/>
      <c r="AF130" s="997">
        <v>1045898</v>
      </c>
      <c r="AG130" s="995"/>
      <c r="AH130" s="995"/>
      <c r="AI130" s="995"/>
      <c r="AJ130" s="996"/>
      <c r="AK130" s="997">
        <v>1074521</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5092857</v>
      </c>
      <c r="AB131" s="1022"/>
      <c r="AC131" s="1022"/>
      <c r="AD131" s="1022"/>
      <c r="AE131" s="1023"/>
      <c r="AF131" s="1021">
        <v>4885248</v>
      </c>
      <c r="AG131" s="1022"/>
      <c r="AH131" s="1022"/>
      <c r="AI131" s="1022"/>
      <c r="AJ131" s="1023"/>
      <c r="AK131" s="1021">
        <v>4882201</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-1.59517536</v>
      </c>
      <c r="AB132" s="1133"/>
      <c r="AC132" s="1133"/>
      <c r="AD132" s="1133"/>
      <c r="AE132" s="1134"/>
      <c r="AF132" s="1135">
        <v>-1.4417487099999999</v>
      </c>
      <c r="AG132" s="1133"/>
      <c r="AH132" s="1133"/>
      <c r="AI132" s="1133"/>
      <c r="AJ132" s="1134"/>
      <c r="AK132" s="1135">
        <v>1.068882662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-2.2000000000000002</v>
      </c>
      <c r="AB133" s="1116"/>
      <c r="AC133" s="1116"/>
      <c r="AD133" s="1116"/>
      <c r="AE133" s="1117"/>
      <c r="AF133" s="1115">
        <v>-1.8</v>
      </c>
      <c r="AG133" s="1116"/>
      <c r="AH133" s="1116"/>
      <c r="AI133" s="1116"/>
      <c r="AJ133" s="1117"/>
      <c r="AK133" s="1115">
        <v>-0.6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ZF5fQ40Wp1nyB3c0QIwlpUnq7On27oMHL0vfDlvob1HxWgolpoTzeHpmod4P61D/XIziooi2a9EiNB617YseA==" saltValue="x9ZnW4YLGvGJN+8QF84A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m9I00j59g+hw/EesINnQON13UhQY/aqURbbOcWmNudvWO9ULflSj6b6wDLWA5zrWTFjB3gvSRdL5A511dgHNg==" saltValue="iVz9Oeyn1tFSaLmLC5zpv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4vpMblzgzmBnw0vhk8CruNOdk5FRkjgrZ32petKtzMzWbEZg7WLX2xrzCtMLype3gXPE65hCP+dKGYq6+4wg==" saltValue="Z9SRQIPcu9zNC3L/QCOwg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1328731</v>
      </c>
      <c r="AP9" s="281">
        <v>132199</v>
      </c>
      <c r="AQ9" s="282">
        <v>111034</v>
      </c>
      <c r="AR9" s="283">
        <v>19.100000000000001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316364</v>
      </c>
      <c r="AP10" s="284">
        <v>31476</v>
      </c>
      <c r="AQ10" s="285">
        <v>15617</v>
      </c>
      <c r="AR10" s="286">
        <v>101.5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7678</v>
      </c>
      <c r="AP11" s="284">
        <v>764</v>
      </c>
      <c r="AQ11" s="285">
        <v>1538</v>
      </c>
      <c r="AR11" s="286">
        <v>-50.3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87822</v>
      </c>
      <c r="AP13" s="284">
        <v>8738</v>
      </c>
      <c r="AQ13" s="285">
        <v>4378</v>
      </c>
      <c r="AR13" s="286">
        <v>99.6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214496</v>
      </c>
      <c r="AP14" s="284">
        <v>21341</v>
      </c>
      <c r="AQ14" s="285">
        <v>2499</v>
      </c>
      <c r="AR14" s="286">
        <v>754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-113724</v>
      </c>
      <c r="AP15" s="284">
        <v>-11315</v>
      </c>
      <c r="AQ15" s="285">
        <v>-6867</v>
      </c>
      <c r="AR15" s="286">
        <v>64.8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1841367</v>
      </c>
      <c r="AP16" s="284">
        <v>183202</v>
      </c>
      <c r="AQ16" s="285">
        <v>128199</v>
      </c>
      <c r="AR16" s="286">
        <v>42.9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16.52</v>
      </c>
      <c r="AP21" s="298">
        <v>10.85</v>
      </c>
      <c r="AQ21" s="299">
        <v>5.67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95.1</v>
      </c>
      <c r="AP22" s="303">
        <v>96.2</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714614</v>
      </c>
      <c r="AP32" s="312">
        <v>71099</v>
      </c>
      <c r="AQ32" s="313">
        <v>62185</v>
      </c>
      <c r="AR32" s="314">
        <v>14.3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383050</v>
      </c>
      <c r="AP35" s="312">
        <v>38111</v>
      </c>
      <c r="AQ35" s="313">
        <v>15497</v>
      </c>
      <c r="AR35" s="314">
        <v>145.9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30351</v>
      </c>
      <c r="AP36" s="312">
        <v>3020</v>
      </c>
      <c r="AQ36" s="313">
        <v>3842</v>
      </c>
      <c r="AR36" s="314">
        <v>-21.4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490</v>
      </c>
      <c r="AP37" s="312" t="s">
        <v>490</v>
      </c>
      <c r="AQ37" s="313">
        <v>306</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4</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-1309</v>
      </c>
      <c r="AP39" s="312">
        <v>-130</v>
      </c>
      <c r="AQ39" s="313">
        <v>-2250</v>
      </c>
      <c r="AR39" s="314">
        <v>-94.2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-1074521</v>
      </c>
      <c r="AP40" s="312">
        <v>-106907</v>
      </c>
      <c r="AQ40" s="313">
        <v>-52332</v>
      </c>
      <c r="AR40" s="314">
        <v>104.3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52185</v>
      </c>
      <c r="AP41" s="312">
        <v>5192</v>
      </c>
      <c r="AQ41" s="313">
        <v>27253</v>
      </c>
      <c r="AR41" s="314">
        <v>-80.900000000000006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953908</v>
      </c>
      <c r="AN51" s="334">
        <v>83632</v>
      </c>
      <c r="AO51" s="335">
        <v>21</v>
      </c>
      <c r="AP51" s="336">
        <v>103390</v>
      </c>
      <c r="AQ51" s="337">
        <v>17.100000000000001</v>
      </c>
      <c r="AR51" s="338">
        <v>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588535</v>
      </c>
      <c r="AN52" s="342">
        <v>51599</v>
      </c>
      <c r="AO52" s="343">
        <v>16</v>
      </c>
      <c r="AP52" s="344">
        <v>51269</v>
      </c>
      <c r="AQ52" s="345">
        <v>4.5999999999999996</v>
      </c>
      <c r="AR52" s="346">
        <v>11.4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1250011</v>
      </c>
      <c r="AN53" s="334">
        <v>113082</v>
      </c>
      <c r="AO53" s="335">
        <v>35.200000000000003</v>
      </c>
      <c r="AP53" s="336">
        <v>117234</v>
      </c>
      <c r="AQ53" s="337">
        <v>13.4</v>
      </c>
      <c r="AR53" s="338">
        <v>21.8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926656</v>
      </c>
      <c r="AN54" s="342">
        <v>83830</v>
      </c>
      <c r="AO54" s="343">
        <v>62.5</v>
      </c>
      <c r="AP54" s="344">
        <v>59796</v>
      </c>
      <c r="AQ54" s="345">
        <v>16.600000000000001</v>
      </c>
      <c r="AR54" s="346">
        <v>45.9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1451829</v>
      </c>
      <c r="AN55" s="334">
        <v>135432</v>
      </c>
      <c r="AO55" s="335">
        <v>19.8</v>
      </c>
      <c r="AP55" s="336">
        <v>97758</v>
      </c>
      <c r="AQ55" s="337">
        <v>-16.600000000000001</v>
      </c>
      <c r="AR55" s="338">
        <v>36.4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1050433</v>
      </c>
      <c r="AN56" s="342">
        <v>97988</v>
      </c>
      <c r="AO56" s="343">
        <v>16.899999999999999</v>
      </c>
      <c r="AP56" s="344">
        <v>45946</v>
      </c>
      <c r="AQ56" s="345">
        <v>-23.2</v>
      </c>
      <c r="AR56" s="346">
        <v>40.1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1752399</v>
      </c>
      <c r="AN57" s="334">
        <v>168646</v>
      </c>
      <c r="AO57" s="335">
        <v>24.5</v>
      </c>
      <c r="AP57" s="336">
        <v>91338</v>
      </c>
      <c r="AQ57" s="337">
        <v>-6.6</v>
      </c>
      <c r="AR57" s="338">
        <v>31.1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657754</v>
      </c>
      <c r="AN58" s="342">
        <v>63300</v>
      </c>
      <c r="AO58" s="343">
        <v>-35.4</v>
      </c>
      <c r="AP58" s="344">
        <v>43989</v>
      </c>
      <c r="AQ58" s="345">
        <v>-4.3</v>
      </c>
      <c r="AR58" s="346">
        <v>-31.1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4793026</v>
      </c>
      <c r="AN59" s="334">
        <v>476871</v>
      </c>
      <c r="AO59" s="335">
        <v>182.8</v>
      </c>
      <c r="AP59" s="336">
        <v>103975</v>
      </c>
      <c r="AQ59" s="337">
        <v>13.8</v>
      </c>
      <c r="AR59" s="338">
        <v>169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1841767</v>
      </c>
      <c r="AN60" s="342">
        <v>183242</v>
      </c>
      <c r="AO60" s="343">
        <v>189.5</v>
      </c>
      <c r="AP60" s="344">
        <v>52698</v>
      </c>
      <c r="AQ60" s="345">
        <v>19.8</v>
      </c>
      <c r="AR60" s="346">
        <v>169.7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2040235</v>
      </c>
      <c r="AN61" s="349">
        <v>195533</v>
      </c>
      <c r="AO61" s="350">
        <v>56.7</v>
      </c>
      <c r="AP61" s="351">
        <v>102739</v>
      </c>
      <c r="AQ61" s="352">
        <v>4.2</v>
      </c>
      <c r="AR61" s="338">
        <v>52.5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1013029</v>
      </c>
      <c r="AN62" s="342">
        <v>95992</v>
      </c>
      <c r="AO62" s="343">
        <v>49.9</v>
      </c>
      <c r="AP62" s="344">
        <v>50740</v>
      </c>
      <c r="AQ62" s="345">
        <v>2.7</v>
      </c>
      <c r="AR62" s="346">
        <v>47.2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vFs1cArKy6gxaHzCk/fFw65rEnXBX0Xf41l+8CfTEnMppEpixB4vq6SnJw/mc6hPQw6yptFjD41ocQYSHyKhw==" saltValue="j3Zd2hinZGz6Fs9mr3s2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pFSK+jfZuwo1/HBe1MjV3UP3oHYIlpyuJvkYCjSVnZoDrv4Xk23NKNUnDGTpArQpxkATKBctI6mgwzI1ffiNgg==" saltValue="odLJwCZdWJnZrCE0c3VIg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WR5GgjQciWSWeTBVxwHkgvI628rMS01P34dm6W7ACNzdhzs/FM4HB47j73c1fADzaXGf44zN3uAXzLj6pW0mYQ==" saltValue="aF6YH+UXI9mUStLPEX2nQ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25.8</v>
      </c>
      <c r="G47" s="12">
        <v>24.55</v>
      </c>
      <c r="H47" s="12">
        <v>22.47</v>
      </c>
      <c r="I47" s="12">
        <v>23.24</v>
      </c>
      <c r="J47" s="13">
        <v>21.47</v>
      </c>
    </row>
    <row r="48" spans="2:10" ht="57.75" customHeight="1" x14ac:dyDescent="0.15">
      <c r="B48" s="14"/>
      <c r="C48" s="1177" t="s">
        <v>4</v>
      </c>
      <c r="D48" s="1177"/>
      <c r="E48" s="1178"/>
      <c r="F48" s="15">
        <v>14.22</v>
      </c>
      <c r="G48" s="16">
        <v>12.98</v>
      </c>
      <c r="H48" s="16">
        <v>15.57</v>
      </c>
      <c r="I48" s="16">
        <v>12.76</v>
      </c>
      <c r="J48" s="17">
        <v>13.63</v>
      </c>
    </row>
    <row r="49" spans="2:10" ht="57.75" customHeight="1" thickBot="1" x14ac:dyDescent="0.2">
      <c r="B49" s="18"/>
      <c r="C49" s="1179" t="s">
        <v>5</v>
      </c>
      <c r="D49" s="1179"/>
      <c r="E49" s="1180"/>
      <c r="F49" s="19" t="s">
        <v>533</v>
      </c>
      <c r="G49" s="20">
        <v>3.18</v>
      </c>
      <c r="H49" s="20">
        <v>1.91</v>
      </c>
      <c r="I49" s="20">
        <v>2.58</v>
      </c>
      <c r="J49" s="21">
        <v>8.19</v>
      </c>
    </row>
    <row r="50" spans="2:10" x14ac:dyDescent="0.15"/>
  </sheetData>
  <sheetProtection algorithmName="SHA-512" hashValue="osKvhpGAt/2avskujhfx9p3ttL70ULiHdOt8GrDx5qr/BEvXymxSsL/NuZfySrXiZy1ABXrphvGrgGbXEszdKw==" saltValue="2J6l6dD3xfUNY/FwSlAOC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望月浩太</cp:lastModifiedBy>
  <cp:lastPrinted>2025-03-05T04:42:27Z</cp:lastPrinted>
  <dcterms:created xsi:type="dcterms:W3CDTF">2025-02-19T02:23:25Z</dcterms:created>
  <dcterms:modified xsi:type="dcterms:W3CDTF">2026-05-21T07:28:03Z</dcterms:modified>
  <cp:category/>
</cp:coreProperties>
</file>